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84B7BD75-2605-4A07-8548-2B4F855322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81029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G7" i="1"/>
  <c r="G6" i="1" s="1"/>
  <c r="F15" i="1"/>
  <c r="F4" i="1" s="1"/>
  <c r="G16" i="1"/>
  <c r="G15" i="1" s="1"/>
  <c r="G4" i="1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<sst xmlns="http://schemas.openxmlformats.org/spreadsheetml/2006/main" count="27" uniqueCount="27">
  <si>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</si>
  <si>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</si>
  <si>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</si>
  <si>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</si>
  <si>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</si>
  <si>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</si>
  <si>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</si>
  <si>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</si>
  <si>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</si>
  <si>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</si>
  <si>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</si>
  <si>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</si>
  <si>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</si>
  <si>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</si>
  <si>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</si>
  <si>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</si>
  <si>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</si>
  <si>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</si>
  <si>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</si>
  <si>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</si>
  <si>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</si>
  <si>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</si>
  <si>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</si>
  <si>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</si>
  <si>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</si>
  <si>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</si>
  <si>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ROMITA, GTO.
ESTADO ANALÍTICO DEL ACTIVO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</si>
</sst>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topLeftCell="A19" zoomScaleNormal="100" workbookViewId="0">
      <selection activeCell="B12" sqref="B1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469818808.79999995</v>
      </c>
      <c r="D4" s="13">
        <f>SUM(D6+D15)</f>
        <v>581565746.60000002</v>
      </c>
      <c r="E4" s="13">
        <f>SUM(E6+E15)</f>
        <v>498347253.19999999</v>
      </c>
      <c r="F4" s="13">
        <f>SUM(F6+F15)</f>
        <v>553037302.20000005</v>
      </c>
      <c r="G4" s="13">
        <f>SUM(G6+G15)</f>
        <v>83218493.400000006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32228991.34</v>
      </c>
      <c r="D6" s="13">
        <f>SUM(D7:D13)</f>
        <v>519809616.48000002</v>
      </c>
      <c r="E6" s="13">
        <f>SUM(E7:E13)</f>
        <v>492370847.47999996</v>
      </c>
      <c r="F6" s="13">
        <f>SUM(F7:F13)</f>
        <v>59667760.340000033</v>
      </c>
      <c r="G6" s="18">
        <f>SUM(G7:G13)</f>
        <v>27438769.000000037</v>
      </c>
    </row>
    <row r="7" spans="1:7" x14ac:dyDescent="0.2">
      <c r="A7" s="3">
        <v>1110</v>
      </c>
      <c r="B7" s="7" t="s">
        <v>9</v>
      </c>
      <c r="C7" s="18">
        <v>16588919.43</v>
      </c>
      <c r="D7" s="18">
        <v>353475675.38</v>
      </c>
      <c r="E7" s="18">
        <v>349142025.38999999</v>
      </c>
      <c r="F7" s="18">
        <f>C7+D7-E7</f>
        <v>20922569.420000017</v>
      </c>
      <c r="G7" s="18">
        <f t="shared" ref="G7:G13" si="0">F7-C7</f>
        <v>4333649.990000017</v>
      </c>
    </row>
    <row r="8" spans="1:7" x14ac:dyDescent="0.2">
      <c r="A8" s="3">
        <v>1120</v>
      </c>
      <c r="B8" s="7" t="s">
        <v>10</v>
      </c>
      <c r="C8" s="18">
        <v>10466368.550000001</v>
      </c>
      <c r="D8" s="18">
        <v>136064921.25</v>
      </c>
      <c r="E8" s="18">
        <v>122385502.45999999</v>
      </c>
      <c r="F8" s="18">
        <f t="shared" ref="F8:F13" si="1">C8+D8-E8</f>
        <v>24145787.340000018</v>
      </c>
      <c r="G8" s="18">
        <f t="shared" si="0"/>
        <v>13679418.790000018</v>
      </c>
    </row>
    <row r="9" spans="1:7" x14ac:dyDescent="0.2">
      <c r="A9" s="3">
        <v>1130</v>
      </c>
      <c r="B9" s="7" t="s">
        <v>11</v>
      </c>
      <c r="C9" s="18">
        <v>5173703.3600000003</v>
      </c>
      <c r="D9" s="18">
        <v>30269019.850000001</v>
      </c>
      <c r="E9" s="18">
        <v>20843319.629999999</v>
      </c>
      <c r="F9" s="18">
        <f t="shared" si="1"/>
        <v>14599403.580000002</v>
      </c>
      <c r="G9" s="18">
        <f t="shared" si="0"/>
        <v>9425700.2200000025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437589817.45999998</v>
      </c>
      <c r="D15" s="13">
        <f>SUM(D16:D24)</f>
        <v>61756130.119999997</v>
      </c>
      <c r="E15" s="13">
        <f>SUM(E16:E24)</f>
        <v>5976405.7199999997</v>
      </c>
      <c r="F15" s="13">
        <f>SUM(F16:F24)</f>
        <v>493369541.85999995</v>
      </c>
      <c r="G15" s="13">
        <f>SUM(G16:G24)</f>
        <v>55779724.399999976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433229723.93000001</v>
      </c>
      <c r="D18" s="19">
        <v>61506226.119999997</v>
      </c>
      <c r="E18" s="19">
        <v>5816469.7199999997</v>
      </c>
      <c r="F18" s="19">
        <f t="shared" si="3"/>
        <v>488919480.32999998</v>
      </c>
      <c r="G18" s="19">
        <f t="shared" si="2"/>
        <v>55689756.399999976</v>
      </c>
    </row>
    <row r="19" spans="1:7" x14ac:dyDescent="0.2">
      <c r="A19" s="3">
        <v>1240</v>
      </c>
      <c r="B19" s="7" t="s">
        <v>18</v>
      </c>
      <c r="C19" s="18">
        <v>17851844.27</v>
      </c>
      <c r="D19" s="18">
        <v>249904</v>
      </c>
      <c r="E19" s="18">
        <v>159936</v>
      </c>
      <c r="F19" s="18">
        <f t="shared" si="3"/>
        <v>17941812.27</v>
      </c>
      <c r="G19" s="18">
        <f t="shared" si="2"/>
        <v>89968</v>
      </c>
    </row>
    <row r="20" spans="1:7" x14ac:dyDescent="0.2">
      <c r="A20" s="3">
        <v>1250</v>
      </c>
      <c r="B20" s="7" t="s">
        <v>19</v>
      </c>
      <c r="C20" s="18">
        <v>708356.03</v>
      </c>
      <c r="D20" s="18">
        <v>0</v>
      </c>
      <c r="E20" s="18">
        <v>0</v>
      </c>
      <c r="F20" s="18">
        <f t="shared" si="3"/>
        <v>708356.03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-14473193.99</v>
      </c>
      <c r="D21" s="18">
        <v>0</v>
      </c>
      <c r="E21" s="18">
        <v>0</v>
      </c>
      <c r="F21" s="18">
        <f t="shared" si="3"/>
        <v>-14473193.99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273087.21999999997</v>
      </c>
      <c r="D22" s="18">
        <v>0</v>
      </c>
      <c r="E22" s="18">
        <v>0</v>
      </c>
      <c r="F22" s="18">
        <f t="shared" si="3"/>
        <v>273087.21999999997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2018-03-08T18:40:55Z</cp:lastPrinted>
  <dcterms:created xsi:type="dcterms:W3CDTF">2014-02-09T04:04:15Z</dcterms:created>
  <dcterms:modified xsi:type="dcterms:W3CDTF">2021-08-24T16:29:35Z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