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II TRIMESTRE 2021\"/>
    </mc:Choice>
  </mc:AlternateContent>
  <xr:revisionPtr revIDLastSave="0" documentId="8_{095561E1-14E8-4E25-B8F6-E002F3E81E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34" i="1" l="1"/>
  <c r="I32" i="1"/>
  <c r="I29" i="1"/>
  <c r="I27" i="1"/>
  <c r="I24" i="1"/>
  <c r="I21" i="1"/>
  <c r="I16" i="1"/>
  <c r="I14" i="1"/>
  <c r="I12" i="1"/>
  <c r="F35" i="1"/>
  <c r="I35" i="1" s="1"/>
  <c r="F34" i="1"/>
  <c r="F33" i="1"/>
  <c r="I33" i="1" s="1"/>
  <c r="F32" i="1"/>
  <c r="F30" i="1"/>
  <c r="I30" i="1" s="1"/>
  <c r="F29" i="1"/>
  <c r="F28" i="1"/>
  <c r="I28" i="1" s="1"/>
  <c r="I26" i="1" s="1"/>
  <c r="F27" i="1"/>
  <c r="F25" i="1"/>
  <c r="I25" i="1" s="1"/>
  <c r="F24" i="1"/>
  <c r="F22" i="1"/>
  <c r="I22" i="1" s="1"/>
  <c r="F21" i="1"/>
  <c r="F20" i="1"/>
  <c r="F19" i="1" s="1"/>
  <c r="F18" i="1"/>
  <c r="I18" i="1" s="1"/>
  <c r="F17" i="1"/>
  <c r="I17" i="1" s="1"/>
  <c r="F16" i="1"/>
  <c r="F15" i="1"/>
  <c r="I15" i="1" s="1"/>
  <c r="F14" i="1"/>
  <c r="F13" i="1"/>
  <c r="I13" i="1" s="1"/>
  <c r="F12" i="1"/>
  <c r="F11" i="1"/>
  <c r="I11" i="1" s="1"/>
  <c r="F9" i="1"/>
  <c r="I9" i="1" s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G37" i="1" s="1"/>
  <c r="E31" i="1"/>
  <c r="E26" i="1"/>
  <c r="E23" i="1"/>
  <c r="E19" i="1"/>
  <c r="E10" i="1"/>
  <c r="E7" i="1"/>
  <c r="D31" i="1"/>
  <c r="D26" i="1"/>
  <c r="D23" i="1"/>
  <c r="D19" i="1"/>
  <c r="D10" i="1"/>
  <c r="D7" i="1"/>
  <c r="H37" i="1" l="1"/>
  <c r="I10" i="1"/>
  <c r="D37" i="1"/>
  <c r="E37" i="1"/>
  <c r="F7" i="1"/>
  <c r="I31" i="1"/>
  <c r="I23" i="1"/>
  <c r="F10" i="1"/>
  <c r="F37" i="1" s="1"/>
  <c r="F23" i="1"/>
  <c r="F26" i="1"/>
  <c r="F31" i="1"/>
  <c r="I20" i="1"/>
  <c r="I19" i="1" s="1"/>
  <c r="I7" i="1"/>
  <c r="I37" i="1" l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<sst xmlns="http://schemas.openxmlformats.org/spreadsheetml/2006/main" count="65" uniqueCount="65">
  <si>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</si>
  <si>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</si>
  <si>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</si>
  <si>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</si>
  <si>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</si>
  <si>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</si>
  <si>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</si>
  <si>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</si>
  <si>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</si>
  <si>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</si>
  <si>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</si>
  <si>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</si>
  <si>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</si>
  <si>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</si>
  <si>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</si>
  <si>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</si>
  <si>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</si>
  <si>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</si>
  <si>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</si>
  <si>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</si>
  <si>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</si>
  <si>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</si>
  <si>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</si>
  <si>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</si>
  <si>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</si>
  <si>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</si>
  <si>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</si>
  <si>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</si>
  <si>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</si>
  <si>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</si>
  <si>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</si>
  <si>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</si>
  <si>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</si>
  <si>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</si>
  <si>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</si>
  <si>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</si>
  <si>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</si>
  <si>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</si>
  <si>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</si>
  <si>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</si>
  <si>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</si>
  <si>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</si>
  <si>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</si>
  <si>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</si>
  <si>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</si>
  <si>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</si>
  <si>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</si>
  <si>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</si>
  <si>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</si>
  <si>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</si>
  <si>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</si>
  <si>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</si>
  <si>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</si>
  <si>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</si>
  <si>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</si>
  <si>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</si>
  <si>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</si>
  <si>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</si>
  <si>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</si>
  <si>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</si>
  <si>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</si>
  <si>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</si>
  <si>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</si>
  <si>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</si>
  <si>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ROMITA, GTO.
GASTO POR CATEGORÍA PROGRAMÁTICA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</si>
</sst>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topLeftCell="A25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15958500.83</v>
      </c>
      <c r="E7" s="18">
        <f>SUM(E8:E9)</f>
        <v>10494350.68</v>
      </c>
      <c r="F7" s="18">
        <f t="shared" ref="F7:I7" si="0">SUM(F8:F9)</f>
        <v>26452851.509999998</v>
      </c>
      <c r="G7" s="18">
        <f t="shared" si="0"/>
        <v>19858135</v>
      </c>
      <c r="H7" s="18">
        <f t="shared" si="0"/>
        <v>19858135</v>
      </c>
      <c r="I7" s="18">
        <f t="shared" si="0"/>
        <v>6594716.5099999979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15958500.83</v>
      </c>
      <c r="E9" s="19">
        <v>10494350.68</v>
      </c>
      <c r="F9" s="19">
        <f>D9+E9</f>
        <v>26452851.509999998</v>
      </c>
      <c r="G9" s="19">
        <v>19858135</v>
      </c>
      <c r="H9" s="19">
        <v>19858135</v>
      </c>
      <c r="I9" s="19">
        <f>F9-G9</f>
        <v>6594716.5099999979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141252452.12</v>
      </c>
      <c r="E10" s="18">
        <f>SUM(E11:E18)</f>
        <v>84887121.289999992</v>
      </c>
      <c r="F10" s="18">
        <f t="shared" ref="F10:I10" si="1">SUM(F11:F18)</f>
        <v>226139573.41000003</v>
      </c>
      <c r="G10" s="18">
        <f t="shared" si="1"/>
        <v>101992545.06</v>
      </c>
      <c r="H10" s="18">
        <f t="shared" si="1"/>
        <v>101992545.06</v>
      </c>
      <c r="I10" s="18">
        <f t="shared" si="1"/>
        <v>124147028.35000001</v>
      </c>
    </row>
    <row r="11" spans="1:9" x14ac:dyDescent="0.2">
      <c r="A11" s="27" t="s">
        <v>46</v>
      </c>
      <c r="B11" s="9"/>
      <c r="C11" s="3" t="s">
        <v>4</v>
      </c>
      <c r="D11" s="19">
        <v>139168125.75</v>
      </c>
      <c r="E11" s="19">
        <v>-33946591.880000003</v>
      </c>
      <c r="F11" s="19">
        <f t="shared" ref="F11:F18" si="2">D11+E11</f>
        <v>105221533.87</v>
      </c>
      <c r="G11" s="19">
        <v>45675867.640000001</v>
      </c>
      <c r="H11" s="19">
        <v>45675867.640000001</v>
      </c>
      <c r="I11" s="19">
        <f t="shared" ref="I11:I18" si="3">F11-G11</f>
        <v>59545666.230000004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328046.05</v>
      </c>
      <c r="E13" s="19">
        <v>0</v>
      </c>
      <c r="F13" s="19">
        <f t="shared" si="2"/>
        <v>328046.05</v>
      </c>
      <c r="G13" s="19">
        <v>135000.12</v>
      </c>
      <c r="H13" s="19">
        <v>135000.12</v>
      </c>
      <c r="I13" s="19">
        <f t="shared" si="3"/>
        <v>193045.93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1756280.32</v>
      </c>
      <c r="E15" s="19">
        <v>-378904.17</v>
      </c>
      <c r="F15" s="19">
        <f t="shared" si="2"/>
        <v>1377376.1500000001</v>
      </c>
      <c r="G15" s="19">
        <v>491920.9</v>
      </c>
      <c r="H15" s="19">
        <v>491920.9</v>
      </c>
      <c r="I15" s="19">
        <f t="shared" si="3"/>
        <v>885455.25000000012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119212617.34</v>
      </c>
      <c r="F18" s="19">
        <f t="shared" si="2"/>
        <v>119212617.34</v>
      </c>
      <c r="G18" s="19">
        <v>55689756.399999999</v>
      </c>
      <c r="H18" s="19">
        <v>55689756.399999999</v>
      </c>
      <c r="I18" s="19">
        <f t="shared" si="3"/>
        <v>63522860.940000005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38981888.309999995</v>
      </c>
      <c r="E19" s="18">
        <f>SUM(E20:E22)</f>
        <v>891202.71000000008</v>
      </c>
      <c r="F19" s="18">
        <f t="shared" ref="F19:I19" si="4">SUM(F20:F22)</f>
        <v>39873091.019999996</v>
      </c>
      <c r="G19" s="18">
        <f t="shared" si="4"/>
        <v>23162266.279999997</v>
      </c>
      <c r="H19" s="18">
        <f t="shared" si="4"/>
        <v>23162266.279999997</v>
      </c>
      <c r="I19" s="18">
        <f t="shared" si="4"/>
        <v>16710824.739999998</v>
      </c>
    </row>
    <row r="20" spans="1:9" x14ac:dyDescent="0.2">
      <c r="A20" s="27" t="s">
        <v>54</v>
      </c>
      <c r="B20" s="9"/>
      <c r="C20" s="3" t="s">
        <v>13</v>
      </c>
      <c r="D20" s="19">
        <v>37740413.579999998</v>
      </c>
      <c r="E20" s="19">
        <v>888181.9</v>
      </c>
      <c r="F20" s="19">
        <f t="shared" ref="F20:F22" si="5">D20+E20</f>
        <v>38628595.479999997</v>
      </c>
      <c r="G20" s="19">
        <v>22617545.879999999</v>
      </c>
      <c r="H20" s="19">
        <v>22617545.879999999</v>
      </c>
      <c r="I20" s="19">
        <f t="shared" ref="I20:I22" si="6">F20-G20</f>
        <v>16011049.599999998</v>
      </c>
    </row>
    <row r="21" spans="1:9" x14ac:dyDescent="0.2">
      <c r="A21" s="27" t="s">
        <v>43</v>
      </c>
      <c r="B21" s="9"/>
      <c r="C21" s="3" t="s">
        <v>14</v>
      </c>
      <c r="D21" s="19">
        <v>1241474.73</v>
      </c>
      <c r="E21" s="19">
        <v>3020.81</v>
      </c>
      <c r="F21" s="19">
        <f t="shared" si="5"/>
        <v>1244495.54</v>
      </c>
      <c r="G21" s="19">
        <v>544720.4</v>
      </c>
      <c r="H21" s="19">
        <v>544720.4</v>
      </c>
      <c r="I21" s="19">
        <f t="shared" si="6"/>
        <v>699775.14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196192841.26000002</v>
      </c>
      <c r="E37" s="24">
        <f t="shared" ref="E37:I37" si="16">SUM(E7+E10+E19+E23+E26+E31)</f>
        <v>96272674.679999992</v>
      </c>
      <c r="F37" s="24">
        <f t="shared" si="16"/>
        <v>292465515.94</v>
      </c>
      <c r="G37" s="24">
        <f t="shared" si="16"/>
        <v>145012946.34</v>
      </c>
      <c r="H37" s="24">
        <f t="shared" si="16"/>
        <v>145012946.34</v>
      </c>
      <c r="I37" s="24">
        <f t="shared" si="16"/>
        <v>147452569.60000002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</cp:lastModifiedBy>
  <cp:lastPrinted>2017-03-30T22:19:49Z</cp:lastPrinted>
  <dcterms:created xsi:type="dcterms:W3CDTF">2012-12-11T21:13:37Z</dcterms:created>
  <dcterms:modified xsi:type="dcterms:W3CDTF">2021-08-24T17:18:10Z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