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"/>
    </mc:Choice>
  </mc:AlternateContent>
  <xr:revisionPtr revIDLastSave="0" documentId="13_ncr:1_{8A082CDC-982E-4847-9D7A-E97A0088BD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H14" i="4"/>
  <c r="H5" i="4"/>
  <c r="H10" i="4"/>
  <c r="C26" i="4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<sst xmlns="http://schemas.openxmlformats.org/spreadsheetml/2006/main" count="60" uniqueCount="60">
  <si>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</si>
  <si>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</si>
  <si>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</si>
  <si>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</si>
  <si>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</si>
  <si>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</si>
  <si>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</si>
  <si>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</si>
  <si>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</si>
  <si>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</si>
  <si>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</si>
  <si>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</si>
  <si>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</si>
  <si>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</si>
  <si>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</si>
  <si>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</si>
  <si>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</si>
  <si>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</si>
  <si>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</si>
  <si>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</si>
  <si>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</si>
  <si>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</si>
  <si>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</si>
  <si>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</si>
  <si>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</si>
  <si>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</si>
  <si>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</si>
  <si>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</si>
  <si>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</si>
  <si>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</si>
  <si>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</si>
  <si>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</si>
  <si>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</si>
  <si>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</si>
  <si>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</si>
  <si>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</si>
  <si>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</si>
  <si>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</si>
  <si>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</si>
  <si>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</si>
  <si>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</si>
  <si>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</si>
  <si>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</si>
  <si>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</si>
  <si>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</si>
  <si>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</si>
  <si>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</si>
  <si>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</si>
  <si>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</si>
  <si>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</si>
  <si>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</si>
  <si>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</si>
  <si>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</si>
  <si>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</si>
  <si>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</si>
  <si>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</si>
  <si>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</si>
  <si>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</si>
  <si>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ROMITA, GTO.
ESTADO DE SITUACION FINANCIERA
AL 30 DE SEPTIEMBRE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</si>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</sst>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horizontal="center" vertical="center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43" fontId="4" fillId="0" borderId="0" xfId="25" applyFont="1" applyAlignment="1" applyProtection="1">
      <alignment vertical="top"/>
      <protection locked="0"/>
    </xf>
    <xf numFmtId="43" fontId="4" fillId="0" borderId="0" xfId="8" applyNumberFormat="1" applyFont="1" applyAlignment="1" applyProtection="1">
      <alignment vertical="top"/>
      <protection locked="0"/>
    </xf>
    <xf numFmtId="0" fontId="11" fillId="2" borderId="6" xfId="8" applyFont="1" applyFill="1" applyBorder="1" applyAlignment="1" applyProtection="1">
      <alignment horizontal="center" vertical="center" wrapText="1"/>
      <protection locked="0"/>
    </xf>
    <xf numFmtId="0" fontId="11" fillId="2" borderId="1" xfId="8" applyFont="1" applyFill="1" applyBorder="1" applyAlignment="1" applyProtection="1">
      <alignment horizontal="center" vertical="center" wrapText="1"/>
      <protection locked="0"/>
    </xf>
    <xf numFmtId="0" fontId="11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1" xfId="8" applyFont="1" applyBorder="1" applyAlignment="1" applyProtection="1">
      <alignment horizontal="center" vertical="top" wrapText="1"/>
      <protection locked="0"/>
    </xf>
  </cellXfs>
  <cellStyles count="26">
    <cellStyle name="Euro" xfId="1" xr:uid="{00000000-0005-0000-0000-000000000000}"/>
    <cellStyle name="Millares" xfId="25" builtinId="3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1000125</xdr:colOff>
      <xdr:row>0</xdr:row>
      <xdr:rowOff>0</xdr:rowOff>
    </xdr:from>
    <xdr:to>
      <xdr:col>6</xdr:col>
      <xdr:colOff>948017</xdr:colOff>
      <xdr:row>1</xdr:row>
      <xdr:rowOff>18356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0" y="0"/>
          <a:ext cx="1024217" cy="751781"/>
        </a:xfrm>
        <a:prstGeom prst="rect">
          <a:avLst/>
        </a:prstGeom>
      </xdr:spPr>
    </xdr:pic>
    <xdr:clientData/>
  </xdr:twoCellAnchor>
  <xdr:twoCellAnchor editAs="oneCell">
    <xdr:from>
      <xdr:col>0</xdr:col>
      <xdr:colOff>243291</xdr:colOff>
      <xdr:row>0</xdr:row>
      <xdr:rowOff>76200</xdr:rowOff>
    </xdr:from>
    <xdr:to>
      <xdr:col>0</xdr:col>
      <xdr:colOff>1533525</xdr:colOff>
      <xdr:row>0</xdr:row>
      <xdr:rowOff>700175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291" y="76200"/>
          <a:ext cx="1290234" cy="623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5</xdr:col>
      <xdr:colOff>190500</xdr:colOff>
      <xdr:row>57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72450"/>
          <a:ext cx="9953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showGridLines="0" tabSelected="1" topLeftCell="B1" zoomScaleNormal="100" zoomScaleSheetLayoutView="100" workbookViewId="0">
      <selection activeCell="K9" sqref="K9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4" style="2" bestFit="1" customWidth="1"/>
    <col min="9" max="16384" width="12" style="2"/>
  </cols>
  <sheetData>
    <row r="1" spans="1:8" ht="57.75" customHeight="1" x14ac:dyDescent="0.2">
      <c r="A1" s="45" t="s">
        <v>58</v>
      </c>
      <c r="B1" s="46"/>
      <c r="C1" s="46"/>
      <c r="D1" s="46"/>
      <c r="E1" s="46"/>
      <c r="F1" s="46"/>
      <c r="G1" s="47"/>
    </row>
    <row r="2" spans="1:8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8" s="3" customFormat="1" x14ac:dyDescent="0.2">
      <c r="A3" s="27"/>
      <c r="B3" s="21"/>
      <c r="C3" s="21"/>
      <c r="D3" s="8"/>
      <c r="E3" s="9"/>
      <c r="F3" s="21"/>
      <c r="G3" s="28"/>
    </row>
    <row r="4" spans="1:8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8" x14ac:dyDescent="0.2">
      <c r="A5" s="30" t="s">
        <v>27</v>
      </c>
      <c r="B5" s="12">
        <v>16712897.27</v>
      </c>
      <c r="C5" s="12">
        <v>16588919.43</v>
      </c>
      <c r="D5" s="17"/>
      <c r="E5" s="11" t="s">
        <v>41</v>
      </c>
      <c r="F5" s="12">
        <v>59607442.420000002</v>
      </c>
      <c r="G5" s="5">
        <v>36040519.960000001</v>
      </c>
      <c r="H5" s="4">
        <f>+G5-F5</f>
        <v>-23566922.460000001</v>
      </c>
    </row>
    <row r="6" spans="1:8" x14ac:dyDescent="0.2">
      <c r="A6" s="30" t="s">
        <v>28</v>
      </c>
      <c r="B6" s="12">
        <v>31516676.280000001</v>
      </c>
      <c r="C6" s="12">
        <v>10466368.550000001</v>
      </c>
      <c r="D6" s="17"/>
      <c r="E6" s="11" t="s">
        <v>42</v>
      </c>
      <c r="F6" s="12">
        <v>0</v>
      </c>
      <c r="G6" s="5">
        <v>0</v>
      </c>
    </row>
    <row r="7" spans="1:8" x14ac:dyDescent="0.2">
      <c r="A7" s="30" t="s">
        <v>29</v>
      </c>
      <c r="B7" s="12">
        <v>10278539.27</v>
      </c>
      <c r="C7" s="12">
        <v>5173703.3600000003</v>
      </c>
      <c r="D7" s="17"/>
      <c r="E7" s="11" t="s">
        <v>11</v>
      </c>
      <c r="F7" s="12">
        <v>0.04</v>
      </c>
      <c r="G7" s="5">
        <v>0.04</v>
      </c>
      <c r="H7" s="43">
        <v>22081512</v>
      </c>
    </row>
    <row r="8" spans="1:8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  <c r="H8" s="43">
        <v>11439805.27</v>
      </c>
    </row>
    <row r="9" spans="1:8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  <c r="H9" s="43">
        <v>870879.01</v>
      </c>
    </row>
    <row r="10" spans="1:8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  <c r="H10" s="43">
        <f>+H7+H8+H9</f>
        <v>34392196.280000001</v>
      </c>
    </row>
    <row r="11" spans="1:8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8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  <c r="H12" s="43">
        <v>23566922.460000001</v>
      </c>
    </row>
    <row r="13" spans="1:8" x14ac:dyDescent="0.2">
      <c r="A13" s="37" t="s">
        <v>5</v>
      </c>
      <c r="B13" s="10">
        <f>SUM(B5:B11)</f>
        <v>58508112.819999993</v>
      </c>
      <c r="C13" s="10">
        <f>SUM(C5:C11)</f>
        <v>32228991.34</v>
      </c>
      <c r="D13" s="17"/>
      <c r="E13" s="11"/>
      <c r="F13" s="10"/>
      <c r="G13" s="5"/>
    </row>
    <row r="14" spans="1:8" x14ac:dyDescent="0.2">
      <c r="A14" s="27"/>
      <c r="B14" s="10"/>
      <c r="C14" s="10"/>
      <c r="D14" s="8"/>
      <c r="E14" s="38" t="s">
        <v>6</v>
      </c>
      <c r="F14" s="12">
        <f>SUM(F5:F12)</f>
        <v>59607442.460000001</v>
      </c>
      <c r="G14" s="5">
        <f>SUM(G5:G12)</f>
        <v>36040520</v>
      </c>
      <c r="H14" s="44">
        <f>+H12-H7</f>
        <v>1485410.4600000009</v>
      </c>
    </row>
    <row r="15" spans="1:8" x14ac:dyDescent="0.2">
      <c r="A15" s="27" t="s">
        <v>24</v>
      </c>
      <c r="B15" s="12"/>
      <c r="C15" s="12"/>
      <c r="D15" s="17"/>
      <c r="E15" s="9"/>
      <c r="F15" s="10"/>
      <c r="G15" s="6"/>
      <c r="H15" s="44">
        <f>+H7-H8</f>
        <v>10641706.73</v>
      </c>
    </row>
    <row r="16" spans="1:8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522242699.79000002</v>
      </c>
      <c r="C18" s="12">
        <v>433229723.93000001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18927812.27</v>
      </c>
      <c r="C19" s="12">
        <v>17851844.27</v>
      </c>
      <c r="D19" s="17"/>
      <c r="E19" s="11" t="s">
        <v>16</v>
      </c>
      <c r="F19" s="12">
        <v>0</v>
      </c>
      <c r="G19" s="5">
        <v>6500000</v>
      </c>
    </row>
    <row r="20" spans="1:7" x14ac:dyDescent="0.2">
      <c r="A20" s="30" t="s">
        <v>37</v>
      </c>
      <c r="B20" s="12">
        <v>708356.03</v>
      </c>
      <c r="C20" s="12">
        <v>708356.03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-14473193.99</v>
      </c>
      <c r="C21" s="12">
        <v>-14473193.99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273087.21999999997</v>
      </c>
      <c r="C22" s="12">
        <v>273087.21999999997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6500000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527678761.32000005</v>
      </c>
      <c r="C26" s="10">
        <f>SUM(C16:C24)</f>
        <v>437589817.45999998</v>
      </c>
      <c r="D26" s="17"/>
      <c r="E26" s="39" t="s">
        <v>57</v>
      </c>
      <c r="F26" s="10">
        <f>SUM(F24+F14)</f>
        <v>59607442.460000001</v>
      </c>
      <c r="G26" s="6">
        <f>SUM(G14+G24)</f>
        <v>42540520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586186874.1400001</v>
      </c>
      <c r="C28" s="10">
        <f>C13+C26</f>
        <v>469818808.79999995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0.12</v>
      </c>
      <c r="G30" s="6">
        <f>SUM(G31:G33)</f>
        <v>0.12</v>
      </c>
    </row>
    <row r="31" spans="1:7" x14ac:dyDescent="0.2">
      <c r="A31" s="31"/>
      <c r="B31" s="15"/>
      <c r="C31" s="15"/>
      <c r="D31" s="17"/>
      <c r="E31" s="11" t="s">
        <v>2</v>
      </c>
      <c r="F31" s="12">
        <v>0.12</v>
      </c>
      <c r="G31" s="5">
        <v>0.12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526579431.5</v>
      </c>
      <c r="G35" s="6">
        <f>SUM(G36:G40)</f>
        <v>427278288.68000001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98620105.569999993</v>
      </c>
      <c r="G36" s="5">
        <v>89749410.260000005</v>
      </c>
    </row>
    <row r="37" spans="1:7" x14ac:dyDescent="0.2">
      <c r="A37" s="31"/>
      <c r="B37" s="15"/>
      <c r="C37" s="15"/>
      <c r="D37" s="17"/>
      <c r="E37" s="11" t="s">
        <v>19</v>
      </c>
      <c r="F37" s="12">
        <v>427959325.93000001</v>
      </c>
      <c r="G37" s="5">
        <v>337528878.42000002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526579431.62</v>
      </c>
      <c r="G46" s="5">
        <f>SUM(G42+G35+G30)</f>
        <v>427278288.80000001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586186874.08000004</v>
      </c>
      <c r="G48" s="20">
        <f>G46+G26</f>
        <v>469818808.80000001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8" t="s">
        <v>59</v>
      </c>
      <c r="B50" s="48"/>
      <c r="C50" s="48"/>
      <c r="D50" s="48"/>
      <c r="E50" s="48"/>
      <c r="F50" s="48"/>
      <c r="G50" s="48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1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Bren</cp:lastModifiedBy>
  <cp:lastPrinted>2021-12-07T20:04:39Z</cp:lastPrinted>
  <dcterms:created xsi:type="dcterms:W3CDTF">2012-12-11T20:26:08Z</dcterms:created>
  <dcterms:modified xsi:type="dcterms:W3CDTF">2021-12-07T22:05:35Z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