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13_ncr:1_{78889039-7F29-47D4-A654-31E80AB17F45}" xr6:coauthVersionLast="47" xr6:coauthVersionMax="47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<sst xmlns="http://schemas.openxmlformats.org/spreadsheetml/2006/main" count="896" uniqueCount="634">
  <si>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</si>
  <si>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</si>
  <si>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</si>
  <si>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</si>
  <si>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</si>
  <si>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</si>
  <si>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</si>
  <si>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</si>
  <si>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</si>
  <si>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</si>
  <si>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</si>
  <si>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</si>
  <si>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</si>
  <si>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</si>
  <si>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</si>
  <si>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</si>
  <si>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</si>
  <si>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</si>
  <si>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</si>
  <si>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</si>
  <si>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</si>
  <si>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</si>
  <si>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</si>
  <si>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</si>
  <si>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</si>
  <si>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</si>
  <si>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</si>
  <si>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</si>
  <si>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</si>
  <si>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</si>
  <si>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</si>
  <si>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</si>
  <si>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</si>
  <si>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</si>
  <si>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</si>
  <si>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</si>
  <si>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</si>
  <si>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</si>
  <si>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</si>
  <si>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</si>
  <si>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</si>
  <si>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</si>
  <si>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</si>
  <si>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</si>
  <si>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</si>
  <si>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</si>
  <si>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</si>
  <si>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</si>
  <si>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</si>
  <si>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</si>
  <si>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</si>
  <si>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</si>
  <si>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</si>
  <si>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</si>
  <si>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</si>
  <si>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</si>
  <si>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</si>
  <si>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</si>
  <si>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</si>
  <si>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</si>
  <si>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</si>
  <si>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</si>
  <si>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</si>
  <si>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</si>
  <si>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</si>
  <si>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</si>
  <si>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</si>
  <si>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</si>
  <si>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</si>
  <si>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</si>
  <si>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</si>
  <si>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</si>
  <si>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</si>
  <si>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</si>
  <si>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</si>
  <si>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</si>
  <si>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</si>
  <si>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</si>
  <si>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</si>
  <si>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</si>
  <si>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</si>
  <si>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</si>
  <si>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</si>
  <si>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</si>
  <si>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</si>
  <si>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</si>
  <si>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</si>
  <si>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</si>
  <si>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</si>
  <si>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</si>
  <si>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</si>
  <si>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</si>
  <si>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</si>
  <si>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</si>
  <si>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</si>
  <si>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</si>
  <si>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</si>
  <si>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</si>
  <si>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</si>
  <si>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</si>
  <si>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</si>
  <si>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</si>
  <si>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</si>
  <si>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</si>
  <si>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</si>
  <si>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</si>
  <si>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</si>
  <si>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</si>
  <si>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</si>
  <si>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</si>
  <si>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</si>
  <si>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</si>
  <si>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</si>
  <si>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</si>
  <si>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</si>
  <si>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</si>
  <si>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</si>
  <si>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</si>
  <si>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</si>
  <si>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</si>
  <si>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</si>
  <si>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</si>
  <si>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</si>
  <si>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</si>
  <si>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</si>
  <si>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</si>
  <si>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</si>
  <si>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</si>
  <si>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</si>
  <si>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</si>
  <si>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</si>
  <si>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</si>
  <si>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</si>
  <si>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</si>
  <si>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</si>
  <si>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</si>
  <si>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</si>
  <si>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</si>
  <si>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</si>
  <si>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</si>
  <si>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</si>
  <si>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</si>
  <si>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</si>
  <si>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</si>
  <si>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</si>
  <si>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</si>
  <si>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</si>
  <si>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</si>
  <si>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</si>
  <si>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</si>
  <si>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</si>
  <si>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</si>
  <si>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</si>
  <si>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</si>
  <si>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</si>
  <si>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</si>
  <si>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</si>
  <si>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</si>
  <si>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</si>
  <si>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</si>
  <si>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</si>
  <si>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</si>
  <si>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</si>
  <si>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</si>
  <si>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</si>
  <si>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</si>
  <si>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</si>
  <si>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</si>
  <si>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</si>
  <si>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</si>
  <si>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</si>
  <si>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</si>
  <si>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</si>
  <si>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</si>
  <si>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</si>
  <si>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</si>
  <si>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</si>
  <si>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</si>
  <si>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</si>
  <si>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</si>
  <si>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</si>
  <si>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</si>
  <si>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</si>
  <si>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</si>
  <si>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</si>
  <si>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</si>
  <si>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</si>
  <si>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</si>
  <si>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</si>
  <si>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</si>
  <si>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</si>
  <si>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</si>
  <si>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</si>
  <si>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</si>
  <si>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</si>
  <si>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</si>
  <si>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</si>
  <si>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</si>
  <si>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</si>
  <si>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</si>
  <si>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</si>
  <si>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</si>
  <si>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</si>
  <si>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</si>
  <si>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</si>
  <si>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</si>
  <si>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</si>
  <si>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</si>
  <si>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</si>
  <si>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</si>
  <si>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</si>
  <si>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</si>
  <si>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</si>
  <si>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</si>
  <si>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</si>
  <si>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</si>
  <si>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</si>
  <si>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</si>
  <si>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</si>
  <si>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</si>
  <si>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</si>
  <si>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</si>
  <si>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</si>
  <si>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</si>
  <si>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</si>
  <si>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</si>
  <si>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</si>
  <si>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</si>
  <si>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</si>
  <si>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</si>
  <si>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</si>
  <si>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</si>
  <si>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</si>
  <si>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</si>
  <si>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</si>
  <si>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</si>
  <si>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</si>
  <si>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</si>
  <si>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</si>
  <si>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</si>
  <si>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</si>
  <si>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</si>
  <si>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</si>
  <si>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</si>
  <si>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</si>
  <si>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</si>
  <si>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</si>
  <si>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</si>
  <si>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</si>
  <si>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</si>
  <si>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</si>
  <si>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</si>
  <si>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</si>
  <si>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</si>
  <si>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</si>
  <si>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</si>
  <si>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</si>
  <si>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</si>
  <si>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</si>
  <si>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</si>
  <si>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</si>
  <si>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</si>
  <si>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</si>
  <si>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</si>
  <si>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</si>
  <si>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</si>
  <si>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</si>
  <si>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</si>
  <si>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</si>
  <si>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</si>
  <si>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</si>
  <si>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</si>
  <si>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</si>
  <si>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</si>
  <si>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</si>
  <si>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</si>
  <si>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</si>
  <si>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</si>
  <si>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</si>
  <si>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</si>
  <si>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</si>
  <si>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</si>
  <si>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</si>
  <si>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</si>
  <si>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</si>
  <si>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</si>
  <si>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</si>
  <si>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</si>
  <si>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</si>
  <si>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</si>
  <si>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</si>
  <si>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</si>
  <si>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</si>
  <si>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</si>
  <si>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</si>
  <si>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</si>
  <si>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</si>
  <si>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</si>
  <si>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</si>
  <si>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</si>
  <si>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</si>
  <si>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</si>
  <si>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</si>
  <si>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</si>
  <si>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</si>
  <si>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</si>
  <si>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</si>
  <si>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</si>
  <si>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</si>
  <si>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</si>
  <si>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</si>
  <si>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</si>
  <si>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</si>
  <si>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</si>
  <si>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</si>
  <si>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</si>
  <si>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</si>
  <si>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</si>
  <si>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</si>
  <si>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</si>
  <si>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</si>
  <si>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</si>
  <si>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</si>
  <si>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</si>
  <si>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</si>
  <si>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</si>
  <si>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</si>
  <si>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</si>
  <si>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</si>
  <si>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</si>
  <si>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</si>
  <si>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</si>
  <si>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</si>
  <si>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</si>
  <si>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</si>
  <si>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</si>
  <si>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</si>
  <si>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</si>
  <si>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</si>
  <si>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</si>
  <si>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</si>
  <si>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</si>
  <si>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</si>
  <si>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</si>
  <si>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</si>
  <si>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</si>
  <si>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</si>
  <si>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</si>
  <si>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</si>
  <si>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</si>
  <si>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</si>
  <si>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</si>
  <si>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</si>
  <si>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</si>
  <si>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</si>
  <si>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</si>
  <si>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</si>
  <si>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</si>
  <si>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</si>
  <si>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</si>
  <si>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</si>
  <si>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</si>
  <si>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</si>
  <si>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</si>
  <si>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</si>
  <si>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</si>
  <si>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</si>
  <si>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</si>
  <si>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</si>
  <si>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</si>
  <si>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</si>
  <si>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</si>
  <si>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</si>
  <si>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</si>
  <si>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</si>
  <si>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</si>
  <si>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</si>
  <si>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</si>
  <si>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</si>
  <si>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</si>
  <si>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</si>
  <si>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</si>
  <si>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</si>
  <si>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</si>
  <si>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</si>
  <si>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</si>
  <si>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</si>
  <si>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</si>
  <si>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</si>
  <si>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</si>
  <si>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</si>
  <si>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</si>
  <si>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</si>
  <si>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</si>
  <si>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</si>
  <si>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</si>
  <si>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</si>
  <si>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</si>
  <si>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</si>
  <si>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</si>
  <si>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</si>
  <si>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</si>
  <si>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</si>
  <si>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</si>
  <si>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</si>
  <si>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</si>
  <si>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</si>
  <si>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</si>
  <si>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</si>
  <si>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</si>
  <si>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</si>
  <si>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</si>
  <si>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</si>
  <si>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</si>
  <si>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</si>
  <si>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</si>
  <si>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</si>
  <si>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</si>
  <si>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</si>
  <si>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</si>
  <si>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</si>
  <si>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</si>
  <si>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</si>
  <si>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</si>
  <si>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</si>
  <si>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</si>
  <si>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</si>
  <si>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</si>
  <si>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</si>
  <si>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</si>
  <si>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</si>
  <si>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</si>
  <si>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</si>
  <si>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</si>
  <si>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</si>
  <si>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</si>
  <si>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</si>
  <si>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</si>
  <si>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</si>
  <si>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</si>
  <si>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</si>
  <si>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</si>
  <si>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</si>
  <si>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</si>
  <si>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</si>
  <si>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</si>
  <si>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</si>
  <si>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</si>
  <si>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</si>
  <si>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</si>
  <si>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</si>
  <si>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</si>
  <si>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</si>
  <si>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</si>
  <si>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</si>
  <si>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</si>
  <si>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</si>
  <si>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</si>
  <si>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</si>
  <si>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</si>
  <si>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</si>
  <si>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</si>
  <si>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</si>
  <si>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</si>
  <si>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</si>
  <si>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</si>
  <si>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</si>
  <si>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</si>
  <si>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</si>
  <si>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</si>
  <si>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</si>
  <si>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</si>
  <si>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</si>
  <si>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</si>
  <si>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</si>
  <si>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</si>
  <si>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</si>
  <si>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</si>
  <si>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</si>
  <si>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</si>
  <si>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</si>
  <si>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</si>
  <si>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</si>
  <si>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</si>
  <si>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</si>
  <si>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</si>
  <si>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</si>
  <si>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</si>
  <si>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</si>
  <si>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</si>
  <si>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</si>
  <si>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</si>
  <si>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</si>
  <si>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</si>
  <si>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</si>
  <si>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</si>
  <si>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</si>
  <si>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</si>
  <si>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</si>
  <si>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</si>
  <si>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</si>
  <si>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</si>
  <si>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</si>
  <si>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</si>
  <si>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</si>
  <si>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</si>
  <si>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</si>
  <si>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</si>
  <si>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</si>
  <si>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</si>
  <si>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</si>
  <si>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</si>
  <si>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</si>
  <si>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</si>
  <si>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</si>
  <si>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</si>
  <si>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</si>
  <si>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</si>
  <si>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</si>
  <si>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</si>
  <si>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</si>
  <si>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</si>
  <si>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</si>
  <si>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</si>
  <si>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</si>
  <si>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</si>
  <si>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</si>
  <si>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</si>
  <si>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</si>
  <si>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</si>
  <si>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</si>
  <si>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</si>
  <si>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</si>
  <si>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</si>
  <si>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</si>
  <si>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</si>
  <si>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</si>
  <si>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</si>
  <si>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</si>
  <si>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</si>
  <si>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</si>
  <si>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</si>
  <si>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</si>
  <si>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</si>
  <si>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</si>
  <si>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</si>
  <si>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</si>
  <si>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</si>
  <si>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</si>
  <si>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</si>
  <si>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</si>
  <si>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</si>
  <si>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</si>
  <si>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</si>
  <si>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</si>
  <si>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</si>
  <si>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</si>
  <si>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</si>
  <si>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</si>
  <si>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</si>
  <si>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</si>
  <si>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</si>
  <si>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</si>
  <si>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</si>
  <si>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</si>
  <si>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</si>
  <si>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</si>
  <si>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</si>
  <si>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</si>
  <si>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</si>
  <si>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</si>
  <si>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</si>
  <si>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</si>
  <si>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</si>
  <si>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</si>
  <si>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</si>
  <si>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</si>
  <si>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</si>
  <si>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</si>
  <si>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</si>
  <si>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</si>
  <si>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</si>
  <si>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</si>
  <si>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</si>
  <si>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</si>
  <si>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</si>
  <si>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</si>
  <si>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</si>
  <si>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</si>
  <si>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</si>
  <si>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</si>
  <si>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</si>
  <si>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</si>
  <si>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</si>
  <si>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</si>
  <si>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</si>
  <si>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</si>
  <si>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</si>
  <si>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</si>
  <si>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</si>
  <si>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</si>
  <si>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</si>
  <si>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</si>
  <si>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</si>
  <si>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</si>
  <si>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</si>
  <si>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</si>
  <si>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</si>
  <si>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</si>
  <si>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</si>
  <si>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</si>
  <si>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</si>
  <si>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</si>
  <si>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</si>
  <si>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</si>
  <si>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</si>
  <si>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</si>
  <si>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</si>
  <si>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</si>
  <si>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</si>
  <si>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</si>
  <si>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</si>
  <si>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</si>
  <si>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</si>
  <si>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</si>
  <si>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</si>
  <si>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Romita, Gto.</t>
  </si>
  <si>
    <t>Correspondiente del 1 de Enero AL 30 DE SEPTIEMBRE DEL 2021</t>
  </si>
  <si>
    <t>“Bajo protesta de decir verdad declaramos que los Estados Financieros y sus notas, son razonablemente correctos y son responsabilidad del emisor”.</t>
  </si>
  <si>
    <t>Correspondiente del 1 de Enero al 30 de Septiembre 2021</t>
  </si>
  <si>
    <t>Correspondiente del 1 de Enero al 30 de Septioermbre 2021</t>
  </si>
  <si>
    <t>Correspondiente del 1 de Enero al  30 de Septiembre 2021</t>
  </si>
  <si>
    <t>Correspondiente del 1 de Enero al 30 de Septiermbre 2021</t>
  </si>
  <si>
    <t>Correspondiente del 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</si>
</sst>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3" fillId="0" borderId="11" xfId="3" applyFont="1" applyBorder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17" xr:uid="{00000000-0005-0000-0000-000003000000}"/>
    <cellStyle name="Millares 2 3" xfId="16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154</xdr:row>
      <xdr:rowOff>0</xdr:rowOff>
    </xdr:from>
    <xdr:to>
      <xdr:col>6</xdr:col>
      <xdr:colOff>293657</xdr:colOff>
      <xdr:row>159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53" y="22437665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143774</xdr:colOff>
      <xdr:row>0</xdr:row>
      <xdr:rowOff>80872</xdr:rowOff>
    </xdr:from>
    <xdr:to>
      <xdr:col>1</xdr:col>
      <xdr:colOff>469709</xdr:colOff>
      <xdr:row>2</xdr:row>
      <xdr:rowOff>224286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32B309-6B28-4DC5-95F8-EBD11B703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74" y="80872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179717</xdr:colOff>
      <xdr:row>0</xdr:row>
      <xdr:rowOff>0</xdr:rowOff>
    </xdr:from>
    <xdr:to>
      <xdr:col>5</xdr:col>
      <xdr:colOff>1122692</xdr:colOff>
      <xdr:row>2</xdr:row>
      <xdr:rowOff>195121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01772C-36E1-4863-99AC-4219F9687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90212" y="0"/>
          <a:ext cx="942975" cy="680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224</xdr:row>
      <xdr:rowOff>0</xdr:rowOff>
    </xdr:from>
    <xdr:to>
      <xdr:col>4</xdr:col>
      <xdr:colOff>133350</xdr:colOff>
      <xdr:row>229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ACBB2938-7667-40D3-97B6-5857EA1EA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290000"/>
          <a:ext cx="7762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57150</xdr:rowOff>
    </xdr:from>
    <xdr:to>
      <xdr:col>1</xdr:col>
      <xdr:colOff>457488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32B210-0BD5-4B1B-88D1-8C4532521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715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1</xdr:col>
      <xdr:colOff>5438775</xdr:colOff>
      <xdr:row>0</xdr:row>
      <xdr:rowOff>47625</xdr:rowOff>
    </xdr:from>
    <xdr:to>
      <xdr:col>2</xdr:col>
      <xdr:colOff>847725</xdr:colOff>
      <xdr:row>3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C646A1-D8E0-4453-9D12-759F7CBAA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5" y="47625"/>
          <a:ext cx="942975" cy="680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3</xdr:col>
      <xdr:colOff>257175</xdr:colOff>
      <xdr:row>2</xdr:row>
      <xdr:rowOff>204107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56C725-50E2-4CDA-9BB3-1724C62FC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0"/>
          <a:ext cx="942975" cy="6803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217592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5EDCF1-A8DA-4F28-A271-DCB067D0A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8100"/>
          <a:ext cx="855767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31</xdr:row>
      <xdr:rowOff>9525</xdr:rowOff>
    </xdr:from>
    <xdr:to>
      <xdr:col>5</xdr:col>
      <xdr:colOff>285750</xdr:colOff>
      <xdr:row>36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C3FE57-53ED-45DE-ACC7-931ED56B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24400"/>
          <a:ext cx="764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84</xdr:row>
      <xdr:rowOff>85725</xdr:rowOff>
    </xdr:from>
    <xdr:to>
      <xdr:col>4</xdr:col>
      <xdr:colOff>1152525</xdr:colOff>
      <xdr:row>89</xdr:row>
      <xdr:rowOff>123825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ED1D31E-98BB-4F23-8C8B-30EF04F4B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2372975"/>
          <a:ext cx="7648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66675</xdr:rowOff>
    </xdr:from>
    <xdr:to>
      <xdr:col>3</xdr:col>
      <xdr:colOff>19050</xdr:colOff>
      <xdr:row>3</xdr:row>
      <xdr:rowOff>32657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1FD-4346-4820-B9F5-F7543A4E6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66675"/>
          <a:ext cx="942975" cy="68035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104775</xdr:rowOff>
    </xdr:from>
    <xdr:to>
      <xdr:col>1</xdr:col>
      <xdr:colOff>341417</xdr:colOff>
      <xdr:row>2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0881EA-107A-4975-871B-59251F25C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04775"/>
          <a:ext cx="855767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23</xdr:row>
      <xdr:rowOff>47625</xdr:rowOff>
    </xdr:from>
    <xdr:to>
      <xdr:col>2</xdr:col>
      <xdr:colOff>1143000</xdr:colOff>
      <xdr:row>28</xdr:row>
      <xdr:rowOff>85725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B57ECA9-CE2C-469C-9F8E-4FFC0FB50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76650"/>
          <a:ext cx="5381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190500</xdr:rowOff>
    </xdr:from>
    <xdr:to>
      <xdr:col>1</xdr:col>
      <xdr:colOff>703367</xdr:colOff>
      <xdr:row>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D17BA0-8674-4236-8A4D-D06D977EC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90500"/>
          <a:ext cx="855767" cy="58102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9525</xdr:rowOff>
    </xdr:from>
    <xdr:to>
      <xdr:col>3</xdr:col>
      <xdr:colOff>38100</xdr:colOff>
      <xdr:row>3</xdr:row>
      <xdr:rowOff>4082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D85463-F0BA-45D0-95D7-5DDEFDD61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05350" y="9525"/>
          <a:ext cx="942975" cy="6803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19050</xdr:rowOff>
    </xdr:from>
    <xdr:to>
      <xdr:col>2</xdr:col>
      <xdr:colOff>1257300</xdr:colOff>
      <xdr:row>2</xdr:row>
      <xdr:rowOff>223157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CFD439-521D-4421-87FE-31310369F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19050"/>
          <a:ext cx="733425" cy="68035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466725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CFAF5A-4583-4B8B-8215-962CA6A0F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6675"/>
          <a:ext cx="676275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43</xdr:row>
      <xdr:rowOff>85725</xdr:rowOff>
    </xdr:from>
    <xdr:to>
      <xdr:col>3</xdr:col>
      <xdr:colOff>142875</xdr:colOff>
      <xdr:row>48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6B9F9FF-98BA-4509-8F7D-E984094D2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515100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38100</xdr:rowOff>
    </xdr:from>
    <xdr:to>
      <xdr:col>1</xdr:col>
      <xdr:colOff>361950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B01A0A-AEB0-44A2-A126-1952B339F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8100"/>
          <a:ext cx="790575" cy="638175"/>
        </a:xfrm>
        <a:prstGeom prst="rect">
          <a:avLst/>
        </a:prstGeom>
      </xdr:spPr>
    </xdr:pic>
    <xdr:clientData/>
  </xdr:twoCellAnchor>
  <xdr:twoCellAnchor editAs="oneCell">
    <xdr:from>
      <xdr:col>4</xdr:col>
      <xdr:colOff>1181100</xdr:colOff>
      <xdr:row>0</xdr:row>
      <xdr:rowOff>38100</xdr:rowOff>
    </xdr:from>
    <xdr:to>
      <xdr:col>5</xdr:col>
      <xdr:colOff>428625</xdr:colOff>
      <xdr:row>3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52A2F-B2FD-44A0-9207-77A3E6D7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3050" y="38100"/>
          <a:ext cx="828675" cy="680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1"/>
  <sheetViews>
    <sheetView showGridLines="0" workbookViewId="0">
      <selection activeCell="F13" sqref="F13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 t="s">
        <v>626</v>
      </c>
      <c r="B1" s="147"/>
      <c r="C1" s="148"/>
    </row>
    <row r="2" spans="1:3" s="39" customFormat="1" ht="18" customHeight="1" x14ac:dyDescent="0.25">
      <c r="A2" s="149" t="s">
        <v>44</v>
      </c>
      <c r="B2" s="150"/>
      <c r="C2" s="151"/>
    </row>
    <row r="3" spans="1:3" s="39" customFormat="1" ht="18" customHeight="1" x14ac:dyDescent="0.25">
      <c r="A3" s="149" t="s">
        <v>632</v>
      </c>
      <c r="B3" s="150"/>
      <c r="C3" s="151"/>
    </row>
    <row r="4" spans="1:3" s="42" customFormat="1" ht="18" customHeight="1" x14ac:dyDescent="0.2">
      <c r="A4" s="152" t="s">
        <v>624</v>
      </c>
      <c r="B4" s="153"/>
      <c r="C4" s="154"/>
    </row>
    <row r="5" spans="1:3" s="40" customFormat="1" x14ac:dyDescent="0.2">
      <c r="A5" s="60" t="s">
        <v>529</v>
      </c>
      <c r="B5" s="60"/>
      <c r="C5" s="61">
        <v>223205187.83000001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223205187.83000001</v>
      </c>
    </row>
    <row r="21" spans="1:3" x14ac:dyDescent="0.2">
      <c r="A21" s="144" t="s">
        <v>628</v>
      </c>
      <c r="B21" s="144"/>
      <c r="C21" s="144"/>
    </row>
  </sheetData>
  <mergeCells count="5">
    <mergeCell ref="A1:C1"/>
    <mergeCell ref="A2:C2"/>
    <mergeCell ref="A3:C3"/>
    <mergeCell ref="A4:C4"/>
    <mergeCell ref="A21:C21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workbookViewId="0">
      <selection activeCell="A44" sqref="A4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9.28515625" style="41" customWidth="1"/>
    <col min="4" max="16384" width="11.42578125" style="41"/>
  </cols>
  <sheetData>
    <row r="1" spans="1:3" s="43" customFormat="1" ht="18.95" customHeight="1" x14ac:dyDescent="0.25">
      <c r="A1" s="155" t="s">
        <v>626</v>
      </c>
      <c r="B1" s="156"/>
      <c r="C1" s="157"/>
    </row>
    <row r="2" spans="1:3" s="43" customFormat="1" ht="18.95" customHeight="1" x14ac:dyDescent="0.25">
      <c r="A2" s="158" t="s">
        <v>45</v>
      </c>
      <c r="B2" s="159"/>
      <c r="C2" s="160"/>
    </row>
    <row r="3" spans="1:3" s="43" customFormat="1" ht="18.95" customHeight="1" x14ac:dyDescent="0.25">
      <c r="A3" s="158" t="s">
        <v>633</v>
      </c>
      <c r="B3" s="159"/>
      <c r="C3" s="160"/>
    </row>
    <row r="4" spans="1:3" s="44" customFormat="1" x14ac:dyDescent="0.2">
      <c r="A4" s="152" t="s">
        <v>624</v>
      </c>
      <c r="B4" s="153"/>
      <c r="C4" s="154"/>
    </row>
    <row r="5" spans="1:3" x14ac:dyDescent="0.2">
      <c r="A5" s="91" t="s">
        <v>542</v>
      </c>
      <c r="B5" s="60"/>
      <c r="C5" s="84">
        <v>221174026.12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96588943.859999999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79968</v>
      </c>
    </row>
    <row r="11" spans="1:3" x14ac:dyDescent="0.2">
      <c r="A11" s="100">
        <v>2.4</v>
      </c>
      <c r="B11" s="83" t="s">
        <v>241</v>
      </c>
      <c r="C11" s="93">
        <v>10000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986000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89012975.859999999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6500000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124585082.26000001</v>
      </c>
    </row>
    <row r="40" spans="1:3" x14ac:dyDescent="0.2">
      <c r="A40" s="144" t="s">
        <v>628</v>
      </c>
      <c r="B40" s="144"/>
      <c r="C40" s="144"/>
    </row>
  </sheetData>
  <mergeCells count="5">
    <mergeCell ref="A1:C1"/>
    <mergeCell ref="A2:C2"/>
    <mergeCell ref="A3:C3"/>
    <mergeCell ref="A4:C4"/>
    <mergeCell ref="A40:C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topLeftCell="A34" workbookViewId="0">
      <selection activeCell="A2" sqref="A2:F2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 t="s">
        <v>626</v>
      </c>
      <c r="B1" s="161"/>
      <c r="C1" s="161"/>
      <c r="D1" s="161"/>
      <c r="E1" s="161"/>
      <c r="F1" s="161"/>
      <c r="G1" s="29" t="s">
        <v>614</v>
      </c>
      <c r="H1" s="30">
        <v>2021</v>
      </c>
    </row>
    <row r="2" spans="1:10" ht="18.95" customHeight="1" x14ac:dyDescent="0.2">
      <c r="A2" s="145" t="s">
        <v>625</v>
      </c>
      <c r="B2" s="161"/>
      <c r="C2" s="161"/>
      <c r="D2" s="161"/>
      <c r="E2" s="161"/>
      <c r="F2" s="161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2" t="s">
        <v>627</v>
      </c>
      <c r="B3" s="163"/>
      <c r="C3" s="163"/>
      <c r="D3" s="163"/>
      <c r="E3" s="163"/>
      <c r="F3" s="163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4" t="s">
        <v>35</v>
      </c>
      <c r="B5" s="164"/>
      <c r="C5" s="164"/>
      <c r="D5" s="164"/>
      <c r="E5" s="164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5" t="s">
        <v>37</v>
      </c>
      <c r="C10" s="165"/>
      <c r="D10" s="165"/>
      <c r="E10" s="165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5" t="s">
        <v>39</v>
      </c>
      <c r="C12" s="165"/>
      <c r="D12" s="165"/>
      <c r="E12" s="165"/>
    </row>
    <row r="13" spans="1:8" s="129" customFormat="1" ht="26.1" customHeight="1" x14ac:dyDescent="0.2">
      <c r="A13" s="133" t="s">
        <v>608</v>
      </c>
      <c r="B13" s="165" t="s">
        <v>40</v>
      </c>
      <c r="C13" s="165"/>
      <c r="D13" s="165"/>
      <c r="E13" s="165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A2" sqref="A2:F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30374.68</v>
      </c>
    </row>
    <row r="9" spans="1:8" x14ac:dyDescent="0.2">
      <c r="A9" s="24">
        <v>1115</v>
      </c>
      <c r="B9" s="22" t="s">
        <v>199</v>
      </c>
      <c r="C9" s="26">
        <v>9827819.9800000004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72371.89</v>
      </c>
      <c r="D15" s="26">
        <v>66977.8</v>
      </c>
      <c r="E15" s="26">
        <v>46752.84</v>
      </c>
      <c r="F15" s="26">
        <v>42790.78</v>
      </c>
      <c r="G15" s="26">
        <v>45059.519999999997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77870.19</v>
      </c>
      <c r="D20" s="26">
        <v>77870.19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31366434.199999999</v>
      </c>
      <c r="D23" s="26">
        <v>31366434.199999999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795163.53</v>
      </c>
      <c r="D24" s="26">
        <v>795163.53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9483375.7400000002</v>
      </c>
      <c r="D27" s="26">
        <v>9483375.7400000002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522242699.79000002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513880803.38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18927812.27</v>
      </c>
      <c r="D62" s="26">
        <f t="shared" ref="D62:E62" si="0">SUM(D63:D70)</f>
        <v>0</v>
      </c>
      <c r="E62" s="26">
        <f t="shared" si="0"/>
        <v>-14370657.77</v>
      </c>
    </row>
    <row r="63" spans="1:9" x14ac:dyDescent="0.2">
      <c r="A63" s="24">
        <v>1241</v>
      </c>
      <c r="B63" s="22" t="s">
        <v>240</v>
      </c>
      <c r="C63" s="26">
        <v>3853558.58</v>
      </c>
      <c r="D63" s="26">
        <v>0</v>
      </c>
      <c r="E63" s="26">
        <v>-2375189.42</v>
      </c>
    </row>
    <row r="64" spans="1:9" x14ac:dyDescent="0.2">
      <c r="A64" s="24">
        <v>1242</v>
      </c>
      <c r="B64" s="22" t="s">
        <v>241</v>
      </c>
      <c r="C64" s="26">
        <v>867045.51</v>
      </c>
      <c r="D64" s="26">
        <v>0</v>
      </c>
      <c r="E64" s="26">
        <v>-415118.19</v>
      </c>
    </row>
    <row r="65" spans="1:9" x14ac:dyDescent="0.2">
      <c r="A65" s="24">
        <v>1243</v>
      </c>
      <c r="B65" s="22" t="s">
        <v>242</v>
      </c>
      <c r="C65" s="26">
        <v>211500.86</v>
      </c>
      <c r="D65" s="26">
        <v>0</v>
      </c>
      <c r="E65" s="26">
        <v>-88836.77</v>
      </c>
    </row>
    <row r="66" spans="1:9" x14ac:dyDescent="0.2">
      <c r="A66" s="24">
        <v>1244</v>
      </c>
      <c r="B66" s="22" t="s">
        <v>243</v>
      </c>
      <c r="C66" s="26">
        <v>6519794.8499999996</v>
      </c>
      <c r="D66" s="26">
        <v>0</v>
      </c>
      <c r="E66" s="26">
        <v>-5010203.43</v>
      </c>
    </row>
    <row r="67" spans="1:9" x14ac:dyDescent="0.2">
      <c r="A67" s="24">
        <v>1245</v>
      </c>
      <c r="B67" s="22" t="s">
        <v>244</v>
      </c>
      <c r="C67" s="26">
        <v>155312.26</v>
      </c>
      <c r="D67" s="26">
        <v>0</v>
      </c>
      <c r="E67" s="26">
        <v>-90711.72</v>
      </c>
    </row>
    <row r="68" spans="1:9" x14ac:dyDescent="0.2">
      <c r="A68" s="24">
        <v>1246</v>
      </c>
      <c r="B68" s="22" t="s">
        <v>245</v>
      </c>
      <c r="C68" s="26">
        <v>7281370.21</v>
      </c>
      <c r="D68" s="26">
        <v>0</v>
      </c>
      <c r="E68" s="26">
        <v>-6390598.2400000002</v>
      </c>
    </row>
    <row r="69" spans="1:9" x14ac:dyDescent="0.2">
      <c r="A69" s="24">
        <v>1247</v>
      </c>
      <c r="B69" s="22" t="s">
        <v>246</v>
      </c>
      <c r="C69" s="26">
        <v>21230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18000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708356.03</v>
      </c>
      <c r="D74" s="26">
        <f>SUM(D75:D79)</f>
        <v>0</v>
      </c>
      <c r="E74" s="26">
        <f>SUM(E75:E79)</f>
        <v>99536.22</v>
      </c>
    </row>
    <row r="75" spans="1:9" x14ac:dyDescent="0.2">
      <c r="A75" s="24">
        <v>1251</v>
      </c>
      <c r="B75" s="22" t="s">
        <v>250</v>
      </c>
      <c r="C75" s="26">
        <v>688719.91</v>
      </c>
      <c r="D75" s="26">
        <v>0</v>
      </c>
      <c r="E75" s="26">
        <v>92048.11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19636.12</v>
      </c>
      <c r="D78" s="26">
        <v>0</v>
      </c>
      <c r="E78" s="26">
        <v>7488.11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273087.21999999997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273087.21999999997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59607442.419999994</v>
      </c>
      <c r="D110" s="26">
        <f>SUM(D111:D119)</f>
        <v>59607442.419999994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684654.14</v>
      </c>
      <c r="D111" s="26">
        <f>C111</f>
        <v>684654.14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3915181.09</v>
      </c>
      <c r="D112" s="26">
        <f t="shared" ref="D112:D119" si="1">C112</f>
        <v>3915181.09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7170800.8499999996</v>
      </c>
      <c r="D113" s="26">
        <f t="shared" si="1"/>
        <v>7170800.8499999996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8885217.4299999997</v>
      </c>
      <c r="D117" s="26">
        <f t="shared" si="1"/>
        <v>8885217.4299999997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38951588.909999996</v>
      </c>
      <c r="D119" s="26">
        <f t="shared" si="1"/>
        <v>38951588.909999996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7" x14ac:dyDescent="0.2">
      <c r="A145" s="24">
        <v>2199</v>
      </c>
      <c r="B145" s="22" t="s">
        <v>301</v>
      </c>
      <c r="C145" s="26">
        <v>0</v>
      </c>
    </row>
    <row r="146" spans="1:7" x14ac:dyDescent="0.2">
      <c r="A146" s="24">
        <v>2240</v>
      </c>
      <c r="B146" s="22" t="s">
        <v>302</v>
      </c>
      <c r="C146" s="26">
        <f>SUM(C147:C149)</f>
        <v>0</v>
      </c>
    </row>
    <row r="147" spans="1:7" x14ac:dyDescent="0.2">
      <c r="A147" s="24">
        <v>2241</v>
      </c>
      <c r="B147" s="22" t="s">
        <v>303</v>
      </c>
      <c r="C147" s="26">
        <v>0</v>
      </c>
    </row>
    <row r="148" spans="1:7" x14ac:dyDescent="0.2">
      <c r="A148" s="24">
        <v>2242</v>
      </c>
      <c r="B148" s="22" t="s">
        <v>304</v>
      </c>
      <c r="C148" s="26">
        <v>0</v>
      </c>
    </row>
    <row r="149" spans="1:7" x14ac:dyDescent="0.2">
      <c r="A149" s="24">
        <v>2249</v>
      </c>
      <c r="B149" s="22" t="s">
        <v>305</v>
      </c>
      <c r="C149" s="26">
        <v>0</v>
      </c>
    </row>
    <row r="151" spans="1:7" x14ac:dyDescent="0.2">
      <c r="A151" s="144" t="s">
        <v>628</v>
      </c>
      <c r="B151" s="144"/>
      <c r="C151" s="144"/>
      <c r="D151" s="144"/>
      <c r="E151" s="144"/>
      <c r="F151" s="144"/>
      <c r="G151" s="14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151:G15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22623088.370000001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12392017.890000001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11619468.42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482727.34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289822.13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3612672.77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369380.93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3243291.84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74678.13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74678.13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6543719.5800000001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1163046.3700000001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207543.64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5173129.57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200582099.45999998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200582099.45999998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69286446.459999993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68780226.769999996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61326590.939999998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1188835.29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124585082.26000001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92622524.860000014</v>
      </c>
      <c r="D100" s="59">
        <f>C100/$C$99</f>
        <v>0.74344795684850573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67062967.24000001</v>
      </c>
      <c r="D101" s="59">
        <f t="shared" ref="D101:D164" si="0">C101/$C$99</f>
        <v>0.53829050816890323</v>
      </c>
      <c r="E101" s="58"/>
    </row>
    <row r="102" spans="1:5" x14ac:dyDescent="0.2">
      <c r="A102" s="56">
        <v>5111</v>
      </c>
      <c r="B102" s="53" t="s">
        <v>364</v>
      </c>
      <c r="C102" s="57">
        <v>37215269.829999998</v>
      </c>
      <c r="D102" s="59">
        <f t="shared" si="0"/>
        <v>0.29871369151833471</v>
      </c>
      <c r="E102" s="58"/>
    </row>
    <row r="103" spans="1:5" x14ac:dyDescent="0.2">
      <c r="A103" s="56">
        <v>5112</v>
      </c>
      <c r="B103" s="53" t="s">
        <v>365</v>
      </c>
      <c r="C103" s="57">
        <v>8501122.3800000008</v>
      </c>
      <c r="D103" s="59">
        <f t="shared" si="0"/>
        <v>6.823547591563793E-2</v>
      </c>
      <c r="E103" s="58"/>
    </row>
    <row r="104" spans="1:5" x14ac:dyDescent="0.2">
      <c r="A104" s="56">
        <v>5113</v>
      </c>
      <c r="B104" s="53" t="s">
        <v>366</v>
      </c>
      <c r="C104" s="57">
        <v>531508.84</v>
      </c>
      <c r="D104" s="59">
        <f t="shared" si="0"/>
        <v>4.266231802061018E-3</v>
      </c>
      <c r="E104" s="58"/>
    </row>
    <row r="105" spans="1:5" x14ac:dyDescent="0.2">
      <c r="A105" s="56">
        <v>5114</v>
      </c>
      <c r="B105" s="53" t="s">
        <v>367</v>
      </c>
      <c r="C105" s="57">
        <v>8863062.5999999996</v>
      </c>
      <c r="D105" s="59">
        <f t="shared" si="0"/>
        <v>7.1140640911593514E-2</v>
      </c>
      <c r="E105" s="58"/>
    </row>
    <row r="106" spans="1:5" x14ac:dyDescent="0.2">
      <c r="A106" s="56">
        <v>5115</v>
      </c>
      <c r="B106" s="53" t="s">
        <v>368</v>
      </c>
      <c r="C106" s="57">
        <v>11952003.59</v>
      </c>
      <c r="D106" s="59">
        <f t="shared" si="0"/>
        <v>9.593446802127592E-2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8653045.8699999992</v>
      </c>
      <c r="D108" s="59">
        <f t="shared" si="0"/>
        <v>6.9454911559489296E-2</v>
      </c>
      <c r="E108" s="58"/>
    </row>
    <row r="109" spans="1:5" x14ac:dyDescent="0.2">
      <c r="A109" s="56">
        <v>5121</v>
      </c>
      <c r="B109" s="53" t="s">
        <v>371</v>
      </c>
      <c r="C109" s="57">
        <v>1328205.44</v>
      </c>
      <c r="D109" s="59">
        <f t="shared" si="0"/>
        <v>1.0661031127532042E-2</v>
      </c>
      <c r="E109" s="58"/>
    </row>
    <row r="110" spans="1:5" x14ac:dyDescent="0.2">
      <c r="A110" s="56">
        <v>5122</v>
      </c>
      <c r="B110" s="53" t="s">
        <v>372</v>
      </c>
      <c r="C110" s="57">
        <v>513396.85</v>
      </c>
      <c r="D110" s="59">
        <f t="shared" si="0"/>
        <v>4.120853321175148E-3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1425241.27</v>
      </c>
      <c r="D112" s="59">
        <f t="shared" si="0"/>
        <v>1.1439903109953607E-2</v>
      </c>
      <c r="E112" s="58"/>
    </row>
    <row r="113" spans="1:5" x14ac:dyDescent="0.2">
      <c r="A113" s="56">
        <v>5125</v>
      </c>
      <c r="B113" s="53" t="s">
        <v>375</v>
      </c>
      <c r="C113" s="57">
        <v>36264.129999999997</v>
      </c>
      <c r="D113" s="59">
        <f t="shared" si="0"/>
        <v>2.9107923149514317E-4</v>
      </c>
      <c r="E113" s="58"/>
    </row>
    <row r="114" spans="1:5" x14ac:dyDescent="0.2">
      <c r="A114" s="56">
        <v>5126</v>
      </c>
      <c r="B114" s="53" t="s">
        <v>376</v>
      </c>
      <c r="C114" s="57">
        <v>4602429.7699999996</v>
      </c>
      <c r="D114" s="59">
        <f t="shared" si="0"/>
        <v>3.694206149332601E-2</v>
      </c>
      <c r="E114" s="58"/>
    </row>
    <row r="115" spans="1:5" x14ac:dyDescent="0.2">
      <c r="A115" s="56">
        <v>5127</v>
      </c>
      <c r="B115" s="53" t="s">
        <v>377</v>
      </c>
      <c r="C115" s="57">
        <v>374125.78</v>
      </c>
      <c r="D115" s="59">
        <f t="shared" si="0"/>
        <v>3.0029741379407429E-3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373382.63</v>
      </c>
      <c r="D117" s="59">
        <f t="shared" si="0"/>
        <v>2.9970091380666073E-3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16906511.75</v>
      </c>
      <c r="D118" s="59">
        <f t="shared" si="0"/>
        <v>0.13570253712011315</v>
      </c>
      <c r="E118" s="58"/>
    </row>
    <row r="119" spans="1:5" x14ac:dyDescent="0.2">
      <c r="A119" s="56">
        <v>5131</v>
      </c>
      <c r="B119" s="53" t="s">
        <v>381</v>
      </c>
      <c r="C119" s="57">
        <v>5645448.7300000004</v>
      </c>
      <c r="D119" s="59">
        <f t="shared" si="0"/>
        <v>4.5314002508088085E-2</v>
      </c>
      <c r="E119" s="58"/>
    </row>
    <row r="120" spans="1:5" x14ac:dyDescent="0.2">
      <c r="A120" s="56">
        <v>5132</v>
      </c>
      <c r="B120" s="53" t="s">
        <v>382</v>
      </c>
      <c r="C120" s="57">
        <v>1540599.76</v>
      </c>
      <c r="D120" s="59">
        <f t="shared" si="0"/>
        <v>1.2365844546178333E-2</v>
      </c>
      <c r="E120" s="58"/>
    </row>
    <row r="121" spans="1:5" x14ac:dyDescent="0.2">
      <c r="A121" s="56">
        <v>5133</v>
      </c>
      <c r="B121" s="53" t="s">
        <v>383</v>
      </c>
      <c r="C121" s="57">
        <v>2388412.36</v>
      </c>
      <c r="D121" s="59">
        <f t="shared" si="0"/>
        <v>1.9170933764088682E-2</v>
      </c>
      <c r="E121" s="58"/>
    </row>
    <row r="122" spans="1:5" x14ac:dyDescent="0.2">
      <c r="A122" s="56">
        <v>5134</v>
      </c>
      <c r="B122" s="53" t="s">
        <v>384</v>
      </c>
      <c r="C122" s="57">
        <v>36760.83</v>
      </c>
      <c r="D122" s="59">
        <f t="shared" si="0"/>
        <v>2.9506606515925258E-4</v>
      </c>
      <c r="E122" s="58"/>
    </row>
    <row r="123" spans="1:5" x14ac:dyDescent="0.2">
      <c r="A123" s="56">
        <v>5135</v>
      </c>
      <c r="B123" s="53" t="s">
        <v>385</v>
      </c>
      <c r="C123" s="57">
        <v>3746724.06</v>
      </c>
      <c r="D123" s="59">
        <f t="shared" si="0"/>
        <v>3.0073617097919152E-2</v>
      </c>
      <c r="E123" s="58"/>
    </row>
    <row r="124" spans="1:5" x14ac:dyDescent="0.2">
      <c r="A124" s="56">
        <v>5136</v>
      </c>
      <c r="B124" s="53" t="s">
        <v>386</v>
      </c>
      <c r="C124" s="57">
        <v>1027316.33</v>
      </c>
      <c r="D124" s="59">
        <f t="shared" si="0"/>
        <v>8.2459016068718843E-3</v>
      </c>
      <c r="E124" s="58"/>
    </row>
    <row r="125" spans="1:5" x14ac:dyDescent="0.2">
      <c r="A125" s="56">
        <v>5137</v>
      </c>
      <c r="B125" s="53" t="s">
        <v>387</v>
      </c>
      <c r="C125" s="57">
        <v>153385.23000000001</v>
      </c>
      <c r="D125" s="59">
        <f t="shared" si="0"/>
        <v>1.2311685092433152E-3</v>
      </c>
      <c r="E125" s="58"/>
    </row>
    <row r="126" spans="1:5" x14ac:dyDescent="0.2">
      <c r="A126" s="56">
        <v>5138</v>
      </c>
      <c r="B126" s="53" t="s">
        <v>388</v>
      </c>
      <c r="C126" s="57">
        <v>1300314.04</v>
      </c>
      <c r="D126" s="59">
        <f t="shared" si="0"/>
        <v>1.0437156812132123E-2</v>
      </c>
      <c r="E126" s="58"/>
    </row>
    <row r="127" spans="1:5" x14ac:dyDescent="0.2">
      <c r="A127" s="56">
        <v>5139</v>
      </c>
      <c r="B127" s="53" t="s">
        <v>389</v>
      </c>
      <c r="C127" s="57">
        <v>1067550.4099999999</v>
      </c>
      <c r="D127" s="59">
        <f t="shared" si="0"/>
        <v>8.5688462104323206E-3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31523579.600000001</v>
      </c>
      <c r="D128" s="59">
        <f t="shared" si="0"/>
        <v>0.25302852498995493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8926875</v>
      </c>
      <c r="D129" s="59">
        <f t="shared" si="0"/>
        <v>7.1652840276416566E-2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8926875</v>
      </c>
      <c r="D131" s="59">
        <f t="shared" si="0"/>
        <v>7.1652840276416566E-2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1191666.72</v>
      </c>
      <c r="D135" s="59">
        <f t="shared" si="0"/>
        <v>9.5650835427718243E-3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1191666.72</v>
      </c>
      <c r="D137" s="59">
        <f t="shared" si="0"/>
        <v>9.5650835427718243E-3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21405037.879999999</v>
      </c>
      <c r="D138" s="59">
        <f t="shared" si="0"/>
        <v>0.17181060117076652</v>
      </c>
      <c r="E138" s="58"/>
    </row>
    <row r="139" spans="1:5" x14ac:dyDescent="0.2">
      <c r="A139" s="56">
        <v>5241</v>
      </c>
      <c r="B139" s="53" t="s">
        <v>399</v>
      </c>
      <c r="C139" s="57">
        <v>20897677.879999999</v>
      </c>
      <c r="D139" s="59">
        <f t="shared" si="0"/>
        <v>0.16773820349043125</v>
      </c>
      <c r="E139" s="58"/>
    </row>
    <row r="140" spans="1:5" x14ac:dyDescent="0.2">
      <c r="A140" s="56">
        <v>5242</v>
      </c>
      <c r="B140" s="53" t="s">
        <v>400</v>
      </c>
      <c r="C140" s="57">
        <v>486800</v>
      </c>
      <c r="D140" s="59">
        <f t="shared" si="0"/>
        <v>3.9073698966950454E-3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20560</v>
      </c>
      <c r="D142" s="59">
        <f t="shared" si="0"/>
        <v>1.650277836402016E-4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350000</v>
      </c>
      <c r="D161" s="59">
        <f t="shared" si="0"/>
        <v>2.8093251106065449E-3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350000</v>
      </c>
      <c r="D168" s="59">
        <f t="shared" si="1"/>
        <v>2.8093251106065449E-3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350000</v>
      </c>
      <c r="D170" s="59">
        <f t="shared" si="1"/>
        <v>2.8093251106065449E-3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88977.8</v>
      </c>
      <c r="D171" s="59">
        <f t="shared" si="1"/>
        <v>7.1419305093293442E-4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88977.8</v>
      </c>
      <c r="D172" s="59">
        <f t="shared" si="1"/>
        <v>7.1419305093293442E-4</v>
      </c>
      <c r="E172" s="58"/>
    </row>
    <row r="173" spans="1:5" x14ac:dyDescent="0.2">
      <c r="A173" s="56">
        <v>5411</v>
      </c>
      <c r="B173" s="53" t="s">
        <v>429</v>
      </c>
      <c r="C173" s="57">
        <v>88977.8</v>
      </c>
      <c r="D173" s="59">
        <f t="shared" si="1"/>
        <v>7.1419305093293442E-4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44" sqref="C44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 t="s">
        <v>626</v>
      </c>
      <c r="B1" s="145"/>
      <c r="C1" s="145"/>
      <c r="D1" s="29" t="s">
        <v>614</v>
      </c>
      <c r="E1" s="30">
        <v>2021</v>
      </c>
    </row>
    <row r="2" spans="1:5" ht="18.95" customHeight="1" x14ac:dyDescent="0.2">
      <c r="A2" s="145" t="s">
        <v>622</v>
      </c>
      <c r="B2" s="145"/>
      <c r="C2" s="145"/>
      <c r="D2" s="16" t="s">
        <v>619</v>
      </c>
      <c r="E2" s="30" t="str">
        <f>ESF!H2</f>
        <v>TRIMESTRAL</v>
      </c>
    </row>
    <row r="3" spans="1:5" ht="18.95" customHeight="1" x14ac:dyDescent="0.2">
      <c r="A3" s="145" t="s">
        <v>627</v>
      </c>
      <c r="B3" s="145"/>
      <c r="C3" s="145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0.12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98620105.569999993</v>
      </c>
    </row>
    <row r="15" spans="1:5" x14ac:dyDescent="0.2">
      <c r="A15" s="35">
        <v>3220</v>
      </c>
      <c r="B15" s="31" t="s">
        <v>474</v>
      </c>
      <c r="C15" s="36">
        <v>427959325.93000001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2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 t="s">
        <v>626</v>
      </c>
      <c r="B1" s="145"/>
      <c r="C1" s="145"/>
      <c r="D1" s="29" t="s">
        <v>614</v>
      </c>
      <c r="E1" s="30">
        <v>2021</v>
      </c>
    </row>
    <row r="2" spans="1:5" s="37" customFormat="1" ht="18.95" customHeight="1" x14ac:dyDescent="0.25">
      <c r="A2" s="145" t="s">
        <v>623</v>
      </c>
      <c r="B2" s="145"/>
      <c r="C2" s="145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5" t="s">
        <v>631</v>
      </c>
      <c r="B3" s="145"/>
      <c r="C3" s="145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6854702.6100000003</v>
      </c>
      <c r="D9" s="36">
        <v>4796614.63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30374.68</v>
      </c>
      <c r="D11" s="36">
        <v>3262981.74</v>
      </c>
    </row>
    <row r="12" spans="1:5" x14ac:dyDescent="0.2">
      <c r="A12" s="35">
        <v>1115</v>
      </c>
      <c r="B12" s="31" t="s">
        <v>199</v>
      </c>
      <c r="C12" s="36">
        <v>9827819.9800000004</v>
      </c>
      <c r="D12" s="36">
        <v>8529323.0600000005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16712897.27</v>
      </c>
      <c r="D15" s="36">
        <f>SUM(D8:D14)</f>
        <v>16588919.43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522242699.79000002</v>
      </c>
    </row>
    <row r="21" spans="1:5" x14ac:dyDescent="0.2">
      <c r="A21" s="35">
        <v>1231</v>
      </c>
      <c r="B21" s="31" t="s">
        <v>232</v>
      </c>
      <c r="C21" s="36">
        <v>273509.8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513880803.38</v>
      </c>
    </row>
    <row r="26" spans="1:5" x14ac:dyDescent="0.2">
      <c r="A26" s="35">
        <v>1236</v>
      </c>
      <c r="B26" s="31" t="s">
        <v>237</v>
      </c>
      <c r="C26" s="36">
        <v>8088386.6100000003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18927812.27</v>
      </c>
    </row>
    <row r="29" spans="1:5" x14ac:dyDescent="0.2">
      <c r="A29" s="35">
        <v>1241</v>
      </c>
      <c r="B29" s="31" t="s">
        <v>240</v>
      </c>
      <c r="C29" s="36">
        <v>3853558.58</v>
      </c>
    </row>
    <row r="30" spans="1:5" x14ac:dyDescent="0.2">
      <c r="A30" s="35">
        <v>1242</v>
      </c>
      <c r="B30" s="31" t="s">
        <v>241</v>
      </c>
      <c r="C30" s="36">
        <v>867045.51</v>
      </c>
    </row>
    <row r="31" spans="1:5" x14ac:dyDescent="0.2">
      <c r="A31" s="35">
        <v>1243</v>
      </c>
      <c r="B31" s="31" t="s">
        <v>242</v>
      </c>
      <c r="C31" s="36">
        <v>211500.86</v>
      </c>
    </row>
    <row r="32" spans="1:5" x14ac:dyDescent="0.2">
      <c r="A32" s="35">
        <v>1244</v>
      </c>
      <c r="B32" s="31" t="s">
        <v>243</v>
      </c>
      <c r="C32" s="36">
        <v>6519794.8499999996</v>
      </c>
    </row>
    <row r="33" spans="1:5" x14ac:dyDescent="0.2">
      <c r="A33" s="35">
        <v>1245</v>
      </c>
      <c r="B33" s="31" t="s">
        <v>244</v>
      </c>
      <c r="C33" s="36">
        <v>155312.26</v>
      </c>
    </row>
    <row r="34" spans="1:5" x14ac:dyDescent="0.2">
      <c r="A34" s="35">
        <v>1246</v>
      </c>
      <c r="B34" s="31" t="s">
        <v>245</v>
      </c>
      <c r="C34" s="36">
        <v>7281370.21</v>
      </c>
    </row>
    <row r="35" spans="1:5" x14ac:dyDescent="0.2">
      <c r="A35" s="35">
        <v>1247</v>
      </c>
      <c r="B35" s="31" t="s">
        <v>246</v>
      </c>
      <c r="C35" s="36">
        <v>21230</v>
      </c>
    </row>
    <row r="36" spans="1:5" x14ac:dyDescent="0.2">
      <c r="A36" s="35">
        <v>1248</v>
      </c>
      <c r="B36" s="31" t="s">
        <v>247</v>
      </c>
      <c r="C36" s="36">
        <v>18000</v>
      </c>
    </row>
    <row r="37" spans="1:5" x14ac:dyDescent="0.2">
      <c r="A37" s="35">
        <v>1250</v>
      </c>
      <c r="B37" s="31" t="s">
        <v>249</v>
      </c>
      <c r="C37" s="36">
        <f>SUM(C38:C42)</f>
        <v>708356.03</v>
      </c>
    </row>
    <row r="38" spans="1:5" x14ac:dyDescent="0.2">
      <c r="A38" s="35">
        <v>1251</v>
      </c>
      <c r="B38" s="31" t="s">
        <v>250</v>
      </c>
      <c r="C38" s="36">
        <v>688719.91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19636.12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82" spans="1:7" x14ac:dyDescent="0.2">
      <c r="A82" s="144" t="s">
        <v>628</v>
      </c>
      <c r="B82" s="144"/>
      <c r="C82" s="144"/>
      <c r="D82" s="144"/>
      <c r="E82" s="144"/>
      <c r="F82" s="144"/>
      <c r="G82" s="14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82:G82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2019-02-13T21:19:08Z</cp:lastPrinted>
  <dcterms:created xsi:type="dcterms:W3CDTF">2012-12-11T20:36:24Z</dcterms:created>
  <dcterms:modified xsi:type="dcterms:W3CDTF">2021-10-20T15:53:39Z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