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8_{D7CE8F80-7A9B-43B8-BA87-7158C89B4B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<sst xmlns="http://schemas.openxmlformats.org/spreadsheetml/2006/main" count="45" uniqueCount="37">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</sst>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9525</xdr:rowOff>
    </xdr:from>
    <xdr:to>
      <xdr:col>4</xdr:col>
      <xdr:colOff>1381125</xdr:colOff>
      <xdr:row>0</xdr:row>
      <xdr:rowOff>490311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C7019-8DB7-4BF5-977C-34D538C7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9525"/>
          <a:ext cx="981075" cy="480786"/>
        </a:xfrm>
        <a:prstGeom prst="rect">
          <a:avLst/>
        </a:prstGeom>
      </xdr:spPr>
    </xdr:pic>
    <xdr:clientData/>
  </xdr:twoCellAnchor>
  <xdr:twoCellAnchor editAs="oneCell">
    <xdr:from>
      <xdr:col>1</xdr:col>
      <xdr:colOff>28863</xdr:colOff>
      <xdr:row>0</xdr:row>
      <xdr:rowOff>9525</xdr:rowOff>
    </xdr:from>
    <xdr:to>
      <xdr:col>1</xdr:col>
      <xdr:colOff>904875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BB0028-DC6C-426B-A102-2BAF2485C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209838" y="9525"/>
          <a:ext cx="876012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45</xdr:row>
      <xdr:rowOff>28575</xdr:rowOff>
    </xdr:from>
    <xdr:to>
      <xdr:col>5</xdr:col>
      <xdr:colOff>295274</xdr:colOff>
      <xdr:row>50</xdr:row>
      <xdr:rowOff>70170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56258C-9EC4-4C69-A014-29215407A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7105650"/>
          <a:ext cx="7572374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31" workbookViewId="0">
      <selection activeCell="B43" sqref="B4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26" t="s">
        <v>20</v>
      </c>
      <c r="B2" s="27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196192841.25999999</v>
      </c>
      <c r="D3" s="3">
        <f t="shared" ref="D3:E3" si="0">SUM(D4:D13)</f>
        <v>223205187.83000001</v>
      </c>
      <c r="E3" s="4">
        <f t="shared" si="0"/>
        <v>223205187.83000001</v>
      </c>
    </row>
    <row r="4" spans="1:5" x14ac:dyDescent="0.2">
      <c r="A4" s="5"/>
      <c r="B4" s="14" t="s">
        <v>1</v>
      </c>
      <c r="C4" s="6">
        <v>12653369.699999999</v>
      </c>
      <c r="D4" s="6">
        <v>12392017.890000001</v>
      </c>
      <c r="E4" s="7">
        <v>12392017.890000001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8432456</v>
      </c>
      <c r="D7" s="6">
        <v>3612672.77</v>
      </c>
      <c r="E7" s="7">
        <v>3612672.77</v>
      </c>
    </row>
    <row r="8" spans="1:5" x14ac:dyDescent="0.2">
      <c r="A8" s="5"/>
      <c r="B8" s="14" t="s">
        <v>5</v>
      </c>
      <c r="C8" s="6">
        <v>911622</v>
      </c>
      <c r="D8" s="6">
        <v>74678.13</v>
      </c>
      <c r="E8" s="7">
        <v>74678.13</v>
      </c>
    </row>
    <row r="9" spans="1:5" x14ac:dyDescent="0.2">
      <c r="A9" s="5"/>
      <c r="B9" s="14" t="s">
        <v>6</v>
      </c>
      <c r="C9" s="6">
        <v>3278688</v>
      </c>
      <c r="D9" s="6">
        <v>6543719.5800000001</v>
      </c>
      <c r="E9" s="7">
        <v>6543719.5800000001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170916705.56</v>
      </c>
      <c r="D11" s="6">
        <v>200582099.46000001</v>
      </c>
      <c r="E11" s="7">
        <v>200582099.46000001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196192841.26000002</v>
      </c>
      <c r="D14" s="9">
        <f t="shared" ref="D14:E14" si="1">SUM(D15:D23)</f>
        <v>221174026.12</v>
      </c>
      <c r="E14" s="10">
        <f t="shared" si="1"/>
        <v>213847978.48999998</v>
      </c>
    </row>
    <row r="15" spans="1:5" x14ac:dyDescent="0.2">
      <c r="A15" s="5"/>
      <c r="B15" s="14" t="s">
        <v>12</v>
      </c>
      <c r="C15" s="6">
        <v>108130792.65000001</v>
      </c>
      <c r="D15" s="6">
        <v>67062967.240000002</v>
      </c>
      <c r="E15" s="7">
        <v>67062967.240000002</v>
      </c>
    </row>
    <row r="16" spans="1:5" x14ac:dyDescent="0.2">
      <c r="A16" s="5"/>
      <c r="B16" s="14" t="s">
        <v>13</v>
      </c>
      <c r="C16" s="6">
        <v>8716905.0899999999</v>
      </c>
      <c r="D16" s="6">
        <v>8653045.8699999992</v>
      </c>
      <c r="E16" s="7">
        <v>8653045.8699999992</v>
      </c>
    </row>
    <row r="17" spans="1:5" x14ac:dyDescent="0.2">
      <c r="A17" s="5"/>
      <c r="B17" s="14" t="s">
        <v>14</v>
      </c>
      <c r="C17" s="6">
        <v>15929245.970000001</v>
      </c>
      <c r="D17" s="6">
        <v>16906511.75</v>
      </c>
      <c r="E17" s="7">
        <v>16347339.27</v>
      </c>
    </row>
    <row r="18" spans="1:5" x14ac:dyDescent="0.2">
      <c r="A18" s="5"/>
      <c r="B18" s="14" t="s">
        <v>9</v>
      </c>
      <c r="C18" s="6">
        <v>17588463.149999999</v>
      </c>
      <c r="D18" s="6">
        <v>30331912.879999999</v>
      </c>
      <c r="E18" s="7">
        <v>30215912.879999999</v>
      </c>
    </row>
    <row r="19" spans="1:5" x14ac:dyDescent="0.2">
      <c r="A19" s="5"/>
      <c r="B19" s="14" t="s">
        <v>15</v>
      </c>
      <c r="C19" s="6">
        <v>93214.399999999994</v>
      </c>
      <c r="D19" s="6">
        <v>1075968</v>
      </c>
      <c r="E19" s="7">
        <v>89968</v>
      </c>
    </row>
    <row r="20" spans="1:5" x14ac:dyDescent="0.2">
      <c r="A20" s="5"/>
      <c r="B20" s="14" t="s">
        <v>16</v>
      </c>
      <c r="C20" s="6">
        <v>38954220</v>
      </c>
      <c r="D20" s="6">
        <v>89012975.859999999</v>
      </c>
      <c r="E20" s="7">
        <v>83348100.709999993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1541666.72</v>
      </c>
      <c r="E22" s="7">
        <v>1541666.72</v>
      </c>
    </row>
    <row r="23" spans="1:5" x14ac:dyDescent="0.2">
      <c r="A23" s="5"/>
      <c r="B23" s="14" t="s">
        <v>19</v>
      </c>
      <c r="C23" s="6">
        <v>6780000</v>
      </c>
      <c r="D23" s="6">
        <v>6588977.7999999998</v>
      </c>
      <c r="E23" s="7">
        <v>6588977.7999999998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2031161.7100000083</v>
      </c>
      <c r="E24" s="13">
        <f>E3-E14</f>
        <v>9357209.3400000334</v>
      </c>
    </row>
    <row r="27" spans="1:5" ht="22.5" x14ac:dyDescent="0.2">
      <c r="A27" s="26" t="s">
        <v>20</v>
      </c>
      <c r="B27" s="27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-16787712.199999999</v>
      </c>
      <c r="E28" s="21">
        <f>SUM(E29:E35)</f>
        <v>-13351841.309999999</v>
      </c>
    </row>
    <row r="29" spans="1:5" x14ac:dyDescent="0.2">
      <c r="A29" s="5"/>
      <c r="B29" s="14" t="s">
        <v>26</v>
      </c>
      <c r="C29" s="22">
        <v>0</v>
      </c>
      <c r="D29" s="22">
        <v>-7459481.7400000002</v>
      </c>
      <c r="E29" s="23">
        <v>-7267206.3300000001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-9234679.9399999995</v>
      </c>
      <c r="E33" s="23">
        <v>-5991084.46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-93550.52</v>
      </c>
      <c r="E35" s="23">
        <v>-93550.52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18818873.91</v>
      </c>
      <c r="E36" s="25">
        <f>SUM(E37:E39)</f>
        <v>22709050.650000002</v>
      </c>
    </row>
    <row r="37" spans="1:5" x14ac:dyDescent="0.2">
      <c r="A37" s="5"/>
      <c r="B37" s="14" t="s">
        <v>30</v>
      </c>
      <c r="C37" s="22">
        <v>0</v>
      </c>
      <c r="D37" s="22">
        <v>16272316.92</v>
      </c>
      <c r="E37" s="23">
        <v>20054421.170000002</v>
      </c>
    </row>
    <row r="38" spans="1:5" x14ac:dyDescent="0.2">
      <c r="B38" s="1" t="s">
        <v>31</v>
      </c>
      <c r="C38" s="22">
        <v>0</v>
      </c>
      <c r="D38" s="22">
        <v>2546556.9900000002</v>
      </c>
      <c r="E38" s="23">
        <v>2654629.48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2031161.7100000009</v>
      </c>
      <c r="E40" s="13">
        <f>E28+E36</f>
        <v>9357209.3400000036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Bren</cp:lastModifiedBy>
  <cp:lastPrinted>2018-07-16T14:09:31Z</cp:lastPrinted>
  <dcterms:created xsi:type="dcterms:W3CDTF">2017-12-20T04:54:53Z</dcterms:created>
  <dcterms:modified xsi:type="dcterms:W3CDTF">2021-10-20T17:03:43Z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