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8_{3AB633F5-71A1-486D-81BD-ADC877C7A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16" i="1"/>
  <c r="I15" i="1"/>
  <c r="I14" i="1"/>
  <c r="I12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F15" i="1"/>
  <c r="F14" i="1"/>
  <c r="F13" i="1"/>
  <c r="I13" i="1" s="1"/>
  <c r="F12" i="1"/>
  <c r="F11" i="1"/>
  <c r="I11" i="1" s="1"/>
  <c r="F9" i="1"/>
  <c r="I9" i="1" s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l="1"/>
  <c r="E37" i="1"/>
  <c r="H37" i="1"/>
  <c r="I10" i="1"/>
  <c r="G37" i="1"/>
  <c r="I31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<sst xmlns="http://schemas.openxmlformats.org/spreadsheetml/2006/main" count="66" uniqueCount="66">
  <si>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</si>
  <si>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</si>
  <si>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</si>
  <si>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</si>
  <si>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</si>
  <si>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</si>
  <si>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</si>
  <si>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</si>
  <si>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</si>
  <si>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</si>
  <si>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</si>
  <si>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</si>
  <si>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</si>
  <si>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</si>
  <si>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</si>
  <si>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</si>
  <si>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</si>
  <si>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</si>
  <si>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</si>
  <si>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</si>
  <si>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</si>
  <si>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</si>
  <si>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</si>
  <si>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</si>
  <si>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</si>
  <si>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</si>
  <si>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</si>
  <si>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</si>
  <si>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</si>
  <si>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</si>
  <si>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</si>
  <si>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</si>
  <si>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</si>
  <si>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</si>
  <si>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</si>
  <si>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</si>
  <si>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</si>
  <si>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</si>
  <si>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</si>
  <si>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</si>
  <si>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</si>
  <si>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</si>
  <si>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</si>
  <si>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</si>
  <si>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</si>
  <si>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</si>
  <si>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</si>
  <si>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</si>
  <si>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</si>
  <si>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</si>
  <si>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</si>
  <si>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</si>
  <si>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</si>
  <si>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</si>
  <si>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</si>
  <si>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</si>
  <si>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</si>
  <si>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</si>
  <si>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</si>
  <si>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</si>
  <si>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</si>
  <si>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</si>
  <si>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</si>
  <si>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</si>
  <si>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Romita, Gto.
Gasto por Categoría Programática
Del 1 de Enero al 30 de Septiembre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</si>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</sst>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 applyProtection="1">
      <alignment horizontal="center" vertical="center" wrapText="1"/>
      <protection locked="0"/>
    </xf>
    <xf numFmtId="0" fontId="7" fillId="3" borderId="9" xfId="9" applyFont="1" applyFill="1" applyBorder="1" applyAlignment="1" applyProtection="1">
      <alignment horizontal="center" vertical="center" wrapText="1"/>
      <protection locked="0"/>
    </xf>
    <xf numFmtId="0" fontId="7" fillId="3" borderId="10" xfId="9" applyFont="1" applyFill="1" applyBorder="1" applyAlignment="1" applyProtection="1">
      <alignment horizontal="center" vertical="center" wrapText="1"/>
      <protection locked="0"/>
    </xf>
    <xf numFmtId="0" fontId="2" fillId="0" borderId="12" xfId="8" applyFont="1" applyBorder="1" applyAlignment="1" applyProtection="1">
      <alignment horizontal="center"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31BC3618-C32E-4896-86BD-07C07E9882E2}"/>
    <cellStyle name="Millares 2 3" xfId="4" xr:uid="{00000000-0005-0000-0000-000003000000}"/>
    <cellStyle name="Millares 2 3 2" xfId="19" xr:uid="{A73504FA-0A81-415F-BA0A-A01DF78A090A}"/>
    <cellStyle name="Millares 2 4" xfId="17" xr:uid="{6672C11F-DA4E-4357-AFCC-5642C4364C51}"/>
    <cellStyle name="Millares 3" xfId="5" xr:uid="{00000000-0005-0000-0000-000004000000}"/>
    <cellStyle name="Millares 3 2" xfId="20" xr:uid="{FFF75E99-321F-45DF-97BD-2C8855845AAD}"/>
    <cellStyle name="Moneda 2" xfId="6" xr:uid="{00000000-0005-0000-0000-000005000000}"/>
    <cellStyle name="Moneda 2 2" xfId="21" xr:uid="{775BBAE6-597E-47DE-B09E-3C6C11B7C84D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19335</xdr:colOff>
      <xdr:row>0</xdr:row>
      <xdr:rowOff>28574</xdr:rowOff>
    </xdr:from>
    <xdr:to>
      <xdr:col>2</xdr:col>
      <xdr:colOff>800099</xdr:colOff>
      <xdr:row>0</xdr:row>
      <xdr:rowOff>628649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3AA2D7-F6ED-488C-BE2B-BCAB59A5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47935" y="28574"/>
          <a:ext cx="780764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800100</xdr:colOff>
      <xdr:row>0</xdr:row>
      <xdr:rowOff>0</xdr:rowOff>
    </xdr:from>
    <xdr:to>
      <xdr:col>8</xdr:col>
      <xdr:colOff>776567</xdr:colOff>
      <xdr:row>0</xdr:row>
      <xdr:rowOff>590550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21770-1541-49EF-97AC-56B09D289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50" y="0"/>
          <a:ext cx="1024217" cy="590550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42</xdr:row>
      <xdr:rowOff>133350</xdr:rowOff>
    </xdr:from>
    <xdr:to>
      <xdr:col>8</xdr:col>
      <xdr:colOff>857250</xdr:colOff>
      <xdr:row>48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987097-0B50-42C4-9EF3-CECAB2E23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858000"/>
          <a:ext cx="9953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topLeftCell="A34" zoomScaleNormal="100" zoomScaleSheetLayoutView="90" workbookViewId="0">
      <selection activeCell="C44" sqref="C4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1" customHeight="1" x14ac:dyDescent="0.2">
      <c r="A1" s="40" t="s">
        <v>64</v>
      </c>
      <c r="B1" s="41"/>
      <c r="C1" s="41"/>
      <c r="D1" s="41"/>
      <c r="E1" s="41"/>
      <c r="F1" s="41"/>
      <c r="G1" s="41"/>
      <c r="H1" s="41"/>
      <c r="I1" s="42"/>
    </row>
    <row r="2" spans="1:9" ht="15" customHeight="1" x14ac:dyDescent="0.2">
      <c r="A2" s="31" t="s">
        <v>30</v>
      </c>
      <c r="B2" s="32"/>
      <c r="C2" s="33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4"/>
      <c r="B3" s="35"/>
      <c r="C3" s="36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7"/>
      <c r="B4" s="38"/>
      <c r="C4" s="39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15958500.83</v>
      </c>
      <c r="E7" s="18">
        <f>SUM(E8:E9)</f>
        <v>15164350.68</v>
      </c>
      <c r="F7" s="18">
        <f t="shared" ref="F7:I7" si="0">SUM(F8:F9)</f>
        <v>31122851.509999998</v>
      </c>
      <c r="G7" s="18">
        <f t="shared" si="0"/>
        <v>26176111.640000001</v>
      </c>
      <c r="H7" s="18">
        <f t="shared" si="0"/>
        <v>26060111.640000001</v>
      </c>
      <c r="I7" s="18">
        <f t="shared" si="0"/>
        <v>4946739.8699999973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15958500.83</v>
      </c>
      <c r="E9" s="19">
        <v>15164350.68</v>
      </c>
      <c r="F9" s="19">
        <f>D9+E9</f>
        <v>31122851.509999998</v>
      </c>
      <c r="G9" s="19">
        <v>26176111.640000001</v>
      </c>
      <c r="H9" s="19">
        <v>26060111.640000001</v>
      </c>
      <c r="I9" s="19">
        <f>F9-G9</f>
        <v>4946739.8699999973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141252452.12</v>
      </c>
      <c r="E10" s="18">
        <f>SUM(E11:E18)</f>
        <v>103208171.12</v>
      </c>
      <c r="F10" s="18">
        <f t="shared" ref="F10:I10" si="1">SUM(F11:F18)</f>
        <v>244460623.24000001</v>
      </c>
      <c r="G10" s="18">
        <f t="shared" si="1"/>
        <v>163301277.49000001</v>
      </c>
      <c r="H10" s="18">
        <f t="shared" si="1"/>
        <v>156110402.33999997</v>
      </c>
      <c r="I10" s="18">
        <f t="shared" si="1"/>
        <v>81159345.75</v>
      </c>
    </row>
    <row r="11" spans="1:9" x14ac:dyDescent="0.2">
      <c r="A11" s="27" t="s">
        <v>46</v>
      </c>
      <c r="B11" s="9"/>
      <c r="C11" s="3" t="s">
        <v>4</v>
      </c>
      <c r="D11" s="19">
        <v>139168125.75</v>
      </c>
      <c r="E11" s="19">
        <v>-25904198.260000002</v>
      </c>
      <c r="F11" s="19">
        <f t="shared" ref="F11:F18" si="2">D11+E11</f>
        <v>113263927.48999999</v>
      </c>
      <c r="G11" s="19">
        <v>73387940.75</v>
      </c>
      <c r="H11" s="19">
        <v>71861940.75</v>
      </c>
      <c r="I11" s="19">
        <f t="shared" ref="I11:I18" si="3">F11-G11</f>
        <v>39875986.739999995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328046.05</v>
      </c>
      <c r="E13" s="19">
        <v>0</v>
      </c>
      <c r="F13" s="19">
        <f t="shared" si="2"/>
        <v>328046.05</v>
      </c>
      <c r="G13" s="19">
        <v>204702.32</v>
      </c>
      <c r="H13" s="19">
        <v>204702.32</v>
      </c>
      <c r="I13" s="19">
        <f t="shared" si="3"/>
        <v>123343.72999999998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1756280.32</v>
      </c>
      <c r="E15" s="19">
        <v>-364265.57</v>
      </c>
      <c r="F15" s="19">
        <f t="shared" si="2"/>
        <v>1392014.75</v>
      </c>
      <c r="G15" s="19">
        <v>695658.56</v>
      </c>
      <c r="H15" s="19">
        <v>695658.56</v>
      </c>
      <c r="I15" s="19">
        <f t="shared" si="3"/>
        <v>696356.19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129476634.95</v>
      </c>
      <c r="F18" s="19">
        <f t="shared" si="2"/>
        <v>129476634.95</v>
      </c>
      <c r="G18" s="19">
        <v>89012975.859999999</v>
      </c>
      <c r="H18" s="19">
        <v>83348100.709999993</v>
      </c>
      <c r="I18" s="19">
        <f t="shared" si="3"/>
        <v>40463659.090000004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38981888.309999995</v>
      </c>
      <c r="E19" s="18">
        <f>SUM(E20:E22)</f>
        <v>2007993.25</v>
      </c>
      <c r="F19" s="18">
        <f t="shared" ref="F19:I19" si="4">SUM(F20:F22)</f>
        <v>40989881.560000002</v>
      </c>
      <c r="G19" s="18">
        <f t="shared" si="4"/>
        <v>31696636.990000002</v>
      </c>
      <c r="H19" s="18">
        <f t="shared" si="4"/>
        <v>31677464.510000002</v>
      </c>
      <c r="I19" s="18">
        <f t="shared" si="4"/>
        <v>9293244.5700000003</v>
      </c>
    </row>
    <row r="20" spans="1:9" x14ac:dyDescent="0.2">
      <c r="A20" s="27" t="s">
        <v>54</v>
      </c>
      <c r="B20" s="9"/>
      <c r="C20" s="3" t="s">
        <v>13</v>
      </c>
      <c r="D20" s="19">
        <v>37740413.579999998</v>
      </c>
      <c r="E20" s="19">
        <v>1998910.59</v>
      </c>
      <c r="F20" s="19">
        <f t="shared" ref="F20:F22" si="5">D20+E20</f>
        <v>39739324.170000002</v>
      </c>
      <c r="G20" s="19">
        <v>30896527.960000001</v>
      </c>
      <c r="H20" s="19">
        <v>30877355.48</v>
      </c>
      <c r="I20" s="19">
        <f t="shared" ref="I20:I22" si="6">F20-G20</f>
        <v>8842796.2100000009</v>
      </c>
    </row>
    <row r="21" spans="1:9" x14ac:dyDescent="0.2">
      <c r="A21" s="27" t="s">
        <v>43</v>
      </c>
      <c r="B21" s="9"/>
      <c r="C21" s="3" t="s">
        <v>14</v>
      </c>
      <c r="D21" s="19">
        <v>1241474.73</v>
      </c>
      <c r="E21" s="19">
        <v>9082.66</v>
      </c>
      <c r="F21" s="19">
        <f t="shared" si="5"/>
        <v>1250557.3899999999</v>
      </c>
      <c r="G21" s="19">
        <v>800109.03</v>
      </c>
      <c r="H21" s="19">
        <v>800109.03</v>
      </c>
      <c r="I21" s="19">
        <f t="shared" si="6"/>
        <v>450448.35999999987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196192841.26000002</v>
      </c>
      <c r="E37" s="24">
        <f t="shared" ref="E37:I37" si="16">SUM(E7+E10+E19+E23+E26+E31)</f>
        <v>120380515.05000001</v>
      </c>
      <c r="F37" s="24">
        <f t="shared" si="16"/>
        <v>316573356.31</v>
      </c>
      <c r="G37" s="24">
        <f t="shared" si="16"/>
        <v>221174026.12</v>
      </c>
      <c r="H37" s="24">
        <f t="shared" si="16"/>
        <v>213847978.48999995</v>
      </c>
      <c r="I37" s="24">
        <f t="shared" si="16"/>
        <v>95399330.189999998</v>
      </c>
    </row>
    <row r="38" spans="1:9" x14ac:dyDescent="0.2">
      <c r="A38" s="43" t="s">
        <v>65</v>
      </c>
      <c r="B38" s="43"/>
      <c r="C38" s="43"/>
      <c r="D38" s="43"/>
      <c r="E38" s="43"/>
      <c r="F38" s="43"/>
      <c r="G38" s="43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5">
    <mergeCell ref="D2:H2"/>
    <mergeCell ref="I2:I3"/>
    <mergeCell ref="A1:I1"/>
    <mergeCell ref="A2:C4"/>
    <mergeCell ref="A38:G38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2017-03-30T22:19:49Z</cp:lastPrinted>
  <dcterms:created xsi:type="dcterms:W3CDTF">2012-12-11T21:13:37Z</dcterms:created>
  <dcterms:modified xsi:type="dcterms:W3CDTF">2021-10-20T17:06:24Z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