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9BD12B98-BD7A-462F-BD69-189362BE5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35" i="1" s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35" i="1" l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45" i="1" l="1"/>
  <c r="G37" i="1"/>
  <c r="B41" i="1"/>
  <c r="G16" i="1"/>
  <c r="G54" i="1"/>
  <c r="E65" i="1"/>
  <c r="C41" i="1"/>
  <c r="G28" i="1"/>
  <c r="G59" i="1"/>
  <c r="D65" i="1"/>
  <c r="F65" i="1"/>
  <c r="C65" i="1"/>
  <c r="F41" i="1"/>
  <c r="D41" i="1"/>
  <c r="E41" i="1"/>
  <c r="B65" i="1"/>
  <c r="E70" i="1" l="1"/>
  <c r="C70" i="1"/>
  <c r="G65" i="1"/>
  <c r="G41" i="1"/>
  <c r="B70" i="1"/>
  <c r="F70" i="1"/>
  <c r="G42" i="1"/>
  <c r="D70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<sst xmlns="http://schemas.openxmlformats.org/spreadsheetml/2006/main" count="75" uniqueCount="75">
  <si>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</si>
  <si>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</si>
  <si>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</si>
  <si>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</si>
  <si>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</si>
  <si>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</si>
  <si>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</si>
  <si>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</si>
  <si>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</si>
  <si>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</si>
  <si>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</si>
  <si>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</si>
  <si>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</si>
  <si>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</si>
  <si>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</si>
  <si>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</si>
  <si>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</si>
  <si>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</si>
  <si>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</si>
  <si>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</si>
  <si>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</si>
  <si>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</si>
  <si>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</si>
  <si>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</si>
  <si>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</si>
  <si>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</si>
  <si>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</si>
  <si>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</si>
  <si>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</si>
  <si>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</si>
  <si>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</si>
  <si>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</si>
  <si>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</si>
  <si>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</si>
  <si>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</si>
  <si>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</si>
  <si>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</si>
  <si>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</si>
  <si>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</si>
  <si>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</si>
  <si>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</si>
  <si>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</si>
  <si>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</si>
  <si>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</si>
  <si>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</si>
  <si>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</si>
  <si>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</si>
  <si>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</si>
  <si>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</si>
  <si>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</si>
  <si>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</si>
  <si>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</si>
  <si>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</si>
  <si>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</si>
  <si>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</si>
  <si>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</si>
  <si>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</si>
  <si>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</si>
  <si>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</si>
  <si>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</si>
  <si>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</si>
  <si>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</si>
  <si>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</si>
  <si>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</si>
  <si>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</si>
  <si>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</si>
  <si>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</si>
  <si>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</si>
  <si>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</si>
  <si>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</si>
  <si>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</si>
  <si>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</si>
  <si>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</si>
  <si>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Municipio de Romita, Gto.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</si>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</sst>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3" fontId="5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topLeftCell="A28" zoomScale="90" zoomScaleNormal="90" workbookViewId="0">
      <selection activeCell="B8" sqref="B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73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74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2">
        <v>12653369.699999999</v>
      </c>
      <c r="C9" s="42">
        <v>778375.28</v>
      </c>
      <c r="D9" s="19">
        <f>B9+C9</f>
        <v>13431744.979999999</v>
      </c>
      <c r="E9" s="42">
        <v>12392017.890000001</v>
      </c>
      <c r="F9" s="42">
        <v>12392017.890000001</v>
      </c>
      <c r="G9" s="19">
        <f>F9-B9</f>
        <v>-261351.80999999866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42">
        <v>0</v>
      </c>
      <c r="C11" s="42">
        <v>0</v>
      </c>
      <c r="D11" s="19">
        <f t="shared" si="0"/>
        <v>0</v>
      </c>
      <c r="E11" s="42">
        <v>0</v>
      </c>
      <c r="F11" s="42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42">
        <v>8432456</v>
      </c>
      <c r="C12" s="42">
        <v>611764.85</v>
      </c>
      <c r="D12" s="19">
        <f t="shared" si="0"/>
        <v>9044220.8499999996</v>
      </c>
      <c r="E12" s="42">
        <v>3612672.77</v>
      </c>
      <c r="F12" s="42">
        <v>3612672.77</v>
      </c>
      <c r="G12" s="19">
        <f t="shared" si="1"/>
        <v>-4819783.2300000004</v>
      </c>
      <c r="H12" s="1"/>
    </row>
    <row r="13" spans="1:8" x14ac:dyDescent="0.25">
      <c r="A13" s="8" t="s">
        <v>16</v>
      </c>
      <c r="B13" s="42">
        <v>911622</v>
      </c>
      <c r="C13" s="42">
        <v>67790.69</v>
      </c>
      <c r="D13" s="19">
        <f t="shared" si="0"/>
        <v>979412.69</v>
      </c>
      <c r="E13" s="42">
        <v>72924.53</v>
      </c>
      <c r="F13" s="42">
        <v>72924.53</v>
      </c>
      <c r="G13" s="19">
        <f t="shared" si="1"/>
        <v>-838697.47</v>
      </c>
      <c r="H13" s="1"/>
    </row>
    <row r="14" spans="1:8" x14ac:dyDescent="0.25">
      <c r="A14" s="8" t="s">
        <v>17</v>
      </c>
      <c r="B14" s="42">
        <v>3278688</v>
      </c>
      <c r="C14" s="42">
        <v>27472401.420000002</v>
      </c>
      <c r="D14" s="19">
        <f t="shared" si="0"/>
        <v>30751089.420000002</v>
      </c>
      <c r="E14" s="42">
        <v>6543719.5800000001</v>
      </c>
      <c r="F14" s="42">
        <v>6543719.5800000001</v>
      </c>
      <c r="G14" s="19">
        <f t="shared" si="1"/>
        <v>3265031.58</v>
      </c>
      <c r="H14" s="1"/>
    </row>
    <row r="15" spans="1:8" x14ac:dyDescent="0.25">
      <c r="A15" s="8" t="s">
        <v>18</v>
      </c>
      <c r="B15" s="42">
        <v>0</v>
      </c>
      <c r="C15" s="42">
        <v>0</v>
      </c>
      <c r="D15" s="19">
        <f t="shared" si="0"/>
        <v>0</v>
      </c>
      <c r="E15" s="42">
        <v>0</v>
      </c>
      <c r="F15" s="42">
        <v>0</v>
      </c>
      <c r="G15" s="19">
        <f t="shared" si="1"/>
        <v>0</v>
      </c>
      <c r="H15" s="1"/>
    </row>
    <row r="16" spans="1:8" x14ac:dyDescent="0.25">
      <c r="A16" s="3" t="s">
        <v>19</v>
      </c>
      <c r="B16" s="19">
        <f t="shared" ref="B16:F16" si="2">SUM(B17:B27)</f>
        <v>92082887</v>
      </c>
      <c r="C16" s="19">
        <f t="shared" si="2"/>
        <v>0</v>
      </c>
      <c r="D16" s="19">
        <f t="shared" si="2"/>
        <v>92082887</v>
      </c>
      <c r="E16" s="19">
        <f t="shared" si="2"/>
        <v>69286446.460000008</v>
      </c>
      <c r="F16" s="19">
        <f t="shared" si="2"/>
        <v>69286446.460000008</v>
      </c>
      <c r="G16" s="19">
        <f t="shared" si="1"/>
        <v>-22796440.539999992</v>
      </c>
      <c r="H16" s="1"/>
    </row>
    <row r="17" spans="1:7" x14ac:dyDescent="0.25">
      <c r="A17" s="12" t="s">
        <v>20</v>
      </c>
      <c r="B17" s="42">
        <v>50041220</v>
      </c>
      <c r="C17" s="42">
        <v>0</v>
      </c>
      <c r="D17" s="19">
        <f t="shared" ref="D17:D27" si="3">B17+C17</f>
        <v>50041220</v>
      </c>
      <c r="E17" s="42">
        <v>39467735.869999997</v>
      </c>
      <c r="F17" s="42">
        <v>39467735.869999997</v>
      </c>
      <c r="G17" s="19">
        <f t="shared" si="1"/>
        <v>-10573484.130000003</v>
      </c>
    </row>
    <row r="18" spans="1:7" x14ac:dyDescent="0.25">
      <c r="A18" s="12" t="s">
        <v>21</v>
      </c>
      <c r="B18" s="42">
        <v>27771853</v>
      </c>
      <c r="C18" s="42">
        <v>0</v>
      </c>
      <c r="D18" s="19">
        <f t="shared" si="3"/>
        <v>27771853</v>
      </c>
      <c r="E18" s="42">
        <v>21365220.870000001</v>
      </c>
      <c r="F18" s="42">
        <v>21365220.870000001</v>
      </c>
      <c r="G18" s="19">
        <f t="shared" si="1"/>
        <v>-6406632.129999999</v>
      </c>
    </row>
    <row r="19" spans="1:7" x14ac:dyDescent="0.25">
      <c r="A19" s="12" t="s">
        <v>22</v>
      </c>
      <c r="B19" s="42">
        <v>2810043</v>
      </c>
      <c r="C19" s="42">
        <v>0</v>
      </c>
      <c r="D19" s="19">
        <f t="shared" si="3"/>
        <v>2810043</v>
      </c>
      <c r="E19" s="42">
        <v>2133774.71</v>
      </c>
      <c r="F19" s="42">
        <v>2133774.71</v>
      </c>
      <c r="G19" s="19">
        <f t="shared" si="1"/>
        <v>-676268.29</v>
      </c>
    </row>
    <row r="20" spans="1:7" x14ac:dyDescent="0.25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25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25">
      <c r="A22" s="12" t="s">
        <v>25</v>
      </c>
      <c r="B22" s="42">
        <v>2580609</v>
      </c>
      <c r="C22" s="42">
        <v>0</v>
      </c>
      <c r="D22" s="19">
        <f t="shared" si="3"/>
        <v>2580609</v>
      </c>
      <c r="E22" s="42">
        <v>1565420.06</v>
      </c>
      <c r="F22" s="42">
        <v>1565420.06</v>
      </c>
      <c r="G22" s="19">
        <f t="shared" si="1"/>
        <v>-1015188.94</v>
      </c>
    </row>
    <row r="23" spans="1:7" x14ac:dyDescent="0.25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25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25">
      <c r="A25" s="12" t="s">
        <v>28</v>
      </c>
      <c r="B25" s="42">
        <v>1975673</v>
      </c>
      <c r="C25" s="42">
        <v>0</v>
      </c>
      <c r="D25" s="19">
        <f t="shared" si="3"/>
        <v>1975673</v>
      </c>
      <c r="E25" s="42">
        <v>902569.95</v>
      </c>
      <c r="F25" s="42">
        <v>902569.95</v>
      </c>
      <c r="G25" s="19">
        <f t="shared" si="1"/>
        <v>-1073103.05</v>
      </c>
    </row>
    <row r="26" spans="1:7" x14ac:dyDescent="0.25">
      <c r="A26" s="12" t="s">
        <v>29</v>
      </c>
      <c r="B26" s="42">
        <v>6903489</v>
      </c>
      <c r="C26" s="42">
        <v>0</v>
      </c>
      <c r="D26" s="19">
        <f t="shared" si="3"/>
        <v>6903489</v>
      </c>
      <c r="E26" s="42">
        <v>3851725</v>
      </c>
      <c r="F26" s="42">
        <v>3851725</v>
      </c>
      <c r="G26" s="19">
        <f t="shared" si="1"/>
        <v>-3051764</v>
      </c>
    </row>
    <row r="27" spans="1:7" x14ac:dyDescent="0.25">
      <c r="A27" s="12" t="s">
        <v>30</v>
      </c>
      <c r="B27" s="42">
        <v>0</v>
      </c>
      <c r="C27" s="42">
        <v>0</v>
      </c>
      <c r="D27" s="19">
        <f t="shared" si="3"/>
        <v>0</v>
      </c>
      <c r="E27" s="42">
        <v>0</v>
      </c>
      <c r="F27" s="42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1791470.56</v>
      </c>
      <c r="C28" s="19">
        <f t="shared" ref="C28:F28" si="4">SUM(C29:C33)</f>
        <v>0</v>
      </c>
      <c r="D28" s="19">
        <f t="shared" si="4"/>
        <v>1791470.56</v>
      </c>
      <c r="E28" s="19">
        <f t="shared" si="4"/>
        <v>1188835.29</v>
      </c>
      <c r="F28" s="19">
        <f t="shared" si="4"/>
        <v>1188835.29</v>
      </c>
      <c r="G28" s="19">
        <f t="shared" si="1"/>
        <v>-602635.27</v>
      </c>
    </row>
    <row r="29" spans="1:7" x14ac:dyDescent="0.25">
      <c r="A29" s="12" t="s">
        <v>32</v>
      </c>
      <c r="B29" s="42">
        <v>10000</v>
      </c>
      <c r="C29" s="42">
        <v>0</v>
      </c>
      <c r="D29" s="19">
        <f t="shared" ref="D29:D33" si="5">B29+C29</f>
        <v>10000</v>
      </c>
      <c r="E29" s="42">
        <v>6672.46</v>
      </c>
      <c r="F29" s="42">
        <v>6672.46</v>
      </c>
      <c r="G29" s="19">
        <f t="shared" si="1"/>
        <v>-3327.54</v>
      </c>
    </row>
    <row r="30" spans="1:7" x14ac:dyDescent="0.25">
      <c r="A30" s="12" t="s">
        <v>33</v>
      </c>
      <c r="B30" s="42">
        <v>0</v>
      </c>
      <c r="C30" s="42">
        <v>0</v>
      </c>
      <c r="D30" s="19">
        <f t="shared" si="5"/>
        <v>0</v>
      </c>
      <c r="E30" s="42">
        <v>0</v>
      </c>
      <c r="F30" s="42">
        <v>0</v>
      </c>
      <c r="G30" s="19">
        <f t="shared" si="1"/>
        <v>0</v>
      </c>
    </row>
    <row r="31" spans="1:7" x14ac:dyDescent="0.25">
      <c r="A31" s="12" t="s">
        <v>34</v>
      </c>
      <c r="B31" s="42">
        <v>691964</v>
      </c>
      <c r="C31" s="42">
        <v>0</v>
      </c>
      <c r="D31" s="19">
        <f t="shared" si="5"/>
        <v>691964</v>
      </c>
      <c r="E31" s="42">
        <v>722747.45</v>
      </c>
      <c r="F31" s="42">
        <v>722747.45</v>
      </c>
      <c r="G31" s="19">
        <f t="shared" si="1"/>
        <v>30783.449999999953</v>
      </c>
    </row>
    <row r="32" spans="1:7" x14ac:dyDescent="0.25">
      <c r="A32" s="12" t="s">
        <v>35</v>
      </c>
      <c r="B32" s="42">
        <v>0</v>
      </c>
      <c r="C32" s="42">
        <v>0</v>
      </c>
      <c r="D32" s="19">
        <f t="shared" si="5"/>
        <v>0</v>
      </c>
      <c r="E32" s="42">
        <v>0</v>
      </c>
      <c r="F32" s="42">
        <v>0</v>
      </c>
      <c r="G32" s="19">
        <f t="shared" si="1"/>
        <v>0</v>
      </c>
    </row>
    <row r="33" spans="1:8" x14ac:dyDescent="0.25">
      <c r="A33" s="12" t="s">
        <v>36</v>
      </c>
      <c r="B33" s="42">
        <v>1089506.56</v>
      </c>
      <c r="C33" s="42">
        <v>0</v>
      </c>
      <c r="D33" s="19">
        <f t="shared" si="5"/>
        <v>1089506.56</v>
      </c>
      <c r="E33" s="42">
        <v>459415.38</v>
      </c>
      <c r="F33" s="42">
        <v>459415.38</v>
      </c>
      <c r="G33" s="19">
        <f t="shared" si="1"/>
        <v>-630091.18000000005</v>
      </c>
      <c r="H33" s="1"/>
    </row>
    <row r="34" spans="1:8" x14ac:dyDescent="0.25">
      <c r="A34" s="8" t="s">
        <v>37</v>
      </c>
      <c r="B34" s="42">
        <v>0</v>
      </c>
      <c r="C34" s="42">
        <v>0</v>
      </c>
      <c r="D34" s="19">
        <f>B34+C34</f>
        <v>0</v>
      </c>
      <c r="E34" s="42">
        <v>0</v>
      </c>
      <c r="F34" s="42">
        <v>0</v>
      </c>
      <c r="G34" s="19">
        <f t="shared" si="1"/>
        <v>0</v>
      </c>
      <c r="H34" s="1"/>
    </row>
    <row r="35" spans="1:8" x14ac:dyDescent="0.25">
      <c r="A35" s="8" t="s">
        <v>38</v>
      </c>
      <c r="B35" s="19">
        <f>B36</f>
        <v>524920</v>
      </c>
      <c r="C35" s="19">
        <f>C36</f>
        <v>70724154.430000007</v>
      </c>
      <c r="D35" s="19">
        <f>B35+C35</f>
        <v>71249074.430000007</v>
      </c>
      <c r="E35" s="19">
        <f>E36</f>
        <v>61326590.939999998</v>
      </c>
      <c r="F35" s="19">
        <f>F36</f>
        <v>61326590.939999998</v>
      </c>
      <c r="G35" s="19">
        <f t="shared" si="1"/>
        <v>60801670.939999998</v>
      </c>
      <c r="H35" s="1"/>
    </row>
    <row r="36" spans="1:8" x14ac:dyDescent="0.25">
      <c r="A36" s="12" t="s">
        <v>39</v>
      </c>
      <c r="B36" s="42">
        <v>524920</v>
      </c>
      <c r="C36" s="42">
        <v>70724154.430000007</v>
      </c>
      <c r="D36" s="19">
        <f>B36+C36</f>
        <v>71249074.430000007</v>
      </c>
      <c r="E36" s="42">
        <v>61326590.939999998</v>
      </c>
      <c r="F36" s="42">
        <v>61326590.939999998</v>
      </c>
      <c r="G36" s="19">
        <f t="shared" si="1"/>
        <v>60801670.939999998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25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119675413.26000001</v>
      </c>
      <c r="C41" s="20">
        <f t="shared" ref="C41:G41" si="7">C9+C10+C11+C12+C13+C14+C15+C16+C28++C34+C35+C37</f>
        <v>99654486.670000017</v>
      </c>
      <c r="D41" s="20">
        <f t="shared" si="7"/>
        <v>219329899.93000001</v>
      </c>
      <c r="E41" s="20">
        <f t="shared" si="7"/>
        <v>154423207.46000001</v>
      </c>
      <c r="F41" s="20">
        <f t="shared" si="7"/>
        <v>154423207.46000001</v>
      </c>
      <c r="G41" s="20">
        <f t="shared" si="7"/>
        <v>34747794.200000003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34747794.200000003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76499748</v>
      </c>
      <c r="C45" s="19">
        <f t="shared" ref="C45:F45" si="8">SUM(C46:C53)</f>
        <v>7237469.1600000001</v>
      </c>
      <c r="D45" s="19">
        <f t="shared" si="8"/>
        <v>83737217.159999996</v>
      </c>
      <c r="E45" s="19">
        <f t="shared" si="8"/>
        <v>68780226.770000011</v>
      </c>
      <c r="F45" s="19">
        <f t="shared" si="8"/>
        <v>68780226.770000011</v>
      </c>
      <c r="G45" s="19">
        <f>F45-B45</f>
        <v>-7719521.2299999893</v>
      </c>
      <c r="H45" s="1"/>
    </row>
    <row r="46" spans="1:8" x14ac:dyDescent="0.25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25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38804220</v>
      </c>
      <c r="C48" s="42">
        <v>2172549.16</v>
      </c>
      <c r="D48" s="19">
        <f t="shared" si="9"/>
        <v>40976769.159999996</v>
      </c>
      <c r="E48" s="42">
        <v>36709896.770000003</v>
      </c>
      <c r="F48" s="42">
        <v>36709896.770000003</v>
      </c>
      <c r="G48" s="19">
        <f t="shared" si="10"/>
        <v>-2094323.2299999967</v>
      </c>
      <c r="H48" s="1"/>
    </row>
    <row r="49" spans="1:7" ht="30" x14ac:dyDescent="0.25">
      <c r="A49" s="13" t="s">
        <v>50</v>
      </c>
      <c r="B49" s="42">
        <v>37695528</v>
      </c>
      <c r="C49" s="42">
        <v>5064920</v>
      </c>
      <c r="D49" s="19">
        <f t="shared" si="9"/>
        <v>42760448</v>
      </c>
      <c r="E49" s="42">
        <v>32070330</v>
      </c>
      <c r="F49" s="42">
        <v>32070330</v>
      </c>
      <c r="G49" s="19">
        <f>F49-B49</f>
        <v>-5625198</v>
      </c>
    </row>
    <row r="50" spans="1:7" x14ac:dyDescent="0.25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25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30" x14ac:dyDescent="0.25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25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25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25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25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25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25">
      <c r="A58" s="6" t="s">
        <v>59</v>
      </c>
      <c r="B58" s="42">
        <v>0</v>
      </c>
      <c r="C58" s="42">
        <v>0</v>
      </c>
      <c r="D58" s="19">
        <f t="shared" si="13"/>
        <v>0</v>
      </c>
      <c r="E58" s="42">
        <v>0</v>
      </c>
      <c r="F58" s="42">
        <v>0</v>
      </c>
      <c r="G58" s="19">
        <f t="shared" si="11"/>
        <v>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42">
        <v>0</v>
      </c>
      <c r="C60" s="42">
        <v>0</v>
      </c>
      <c r="D60" s="19">
        <f t="shared" ref="D60:D63" si="15">B60+C60</f>
        <v>0</v>
      </c>
      <c r="E60" s="42">
        <v>0</v>
      </c>
      <c r="F60" s="42">
        <v>0</v>
      </c>
      <c r="G60" s="19">
        <f t="shared" si="11"/>
        <v>0</v>
      </c>
    </row>
    <row r="61" spans="1:7" x14ac:dyDescent="0.25">
      <c r="A61" s="13" t="s">
        <v>62</v>
      </c>
      <c r="B61" s="42">
        <v>0</v>
      </c>
      <c r="C61" s="42">
        <v>0</v>
      </c>
      <c r="D61" s="19">
        <f t="shared" si="15"/>
        <v>0</v>
      </c>
      <c r="E61" s="42">
        <v>0</v>
      </c>
      <c r="F61" s="42">
        <v>0</v>
      </c>
      <c r="G61" s="19">
        <f t="shared" si="11"/>
        <v>0</v>
      </c>
    </row>
    <row r="62" spans="1:7" x14ac:dyDescent="0.25">
      <c r="A62" s="8" t="s">
        <v>63</v>
      </c>
      <c r="B62" s="42">
        <v>0</v>
      </c>
      <c r="C62" s="42">
        <v>0</v>
      </c>
      <c r="D62" s="19">
        <f t="shared" si="15"/>
        <v>0</v>
      </c>
      <c r="E62" s="42">
        <v>0</v>
      </c>
      <c r="F62" s="42">
        <v>0</v>
      </c>
      <c r="G62" s="19">
        <f t="shared" si="11"/>
        <v>0</v>
      </c>
    </row>
    <row r="63" spans="1:7" x14ac:dyDescent="0.25">
      <c r="A63" s="8" t="s">
        <v>64</v>
      </c>
      <c r="B63" s="42">
        <v>0</v>
      </c>
      <c r="C63" s="42">
        <v>0</v>
      </c>
      <c r="D63" s="19">
        <f t="shared" si="15"/>
        <v>0</v>
      </c>
      <c r="E63" s="42">
        <v>0</v>
      </c>
      <c r="F63" s="19"/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76499748</v>
      </c>
      <c r="C65" s="20">
        <f t="shared" ref="C65:F65" si="16">C45+C54+C59+C62+C63</f>
        <v>7237469.1600000001</v>
      </c>
      <c r="D65" s="20">
        <f t="shared" si="16"/>
        <v>83737217.159999996</v>
      </c>
      <c r="E65" s="20">
        <f t="shared" si="16"/>
        <v>68780226.770000011</v>
      </c>
      <c r="F65" s="20">
        <f t="shared" si="16"/>
        <v>68780226.770000011</v>
      </c>
      <c r="G65" s="20">
        <f>F65-B65</f>
        <v>-7719521.2299999893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42">
        <v>0</v>
      </c>
      <c r="C68" s="42">
        <v>0</v>
      </c>
      <c r="D68" s="19">
        <f>B68+C68</f>
        <v>0</v>
      </c>
      <c r="E68" s="42">
        <v>0</v>
      </c>
      <c r="F68" s="42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196175161.25999999</v>
      </c>
      <c r="C70" s="20">
        <f t="shared" ref="C70:G70" si="19">C41+C65+C67</f>
        <v>106891955.83000001</v>
      </c>
      <c r="D70" s="20">
        <f t="shared" si="19"/>
        <v>303067117.09000003</v>
      </c>
      <c r="E70" s="20">
        <f t="shared" si="19"/>
        <v>223203434.23000002</v>
      </c>
      <c r="F70" s="20">
        <f t="shared" si="19"/>
        <v>223203434.23000002</v>
      </c>
      <c r="G70" s="20">
        <f t="shared" si="19"/>
        <v>27028272.970000014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42">
        <v>0</v>
      </c>
      <c r="C73" s="42">
        <v>0</v>
      </c>
      <c r="D73" s="19">
        <f t="shared" ref="D73:D74" si="20">B73+C73</f>
        <v>0</v>
      </c>
      <c r="E73" s="42">
        <v>0</v>
      </c>
      <c r="F73" s="42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42">
        <v>0</v>
      </c>
      <c r="C74" s="42">
        <v>0</v>
      </c>
      <c r="D74" s="19">
        <f t="shared" si="20"/>
        <v>0</v>
      </c>
      <c r="E74" s="42">
        <v>0</v>
      </c>
      <c r="F74" s="42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cp:lastPrinted>2018-12-04T17:58:02Z</cp:lastPrinted>
  <dcterms:created xsi:type="dcterms:W3CDTF">2018-11-21T17:49:47Z</dcterms:created>
  <dcterms:modified xsi:type="dcterms:W3CDTF">2021-10-20T19:09:15Z</dcterms:modified>
</cp:coreProperties>
</file>