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D22" i="3" s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D61" i="3" s="1"/>
  <c r="C59" i="3"/>
  <c r="C61" i="3" s="1"/>
  <c r="C22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<sst xmlns="http://schemas.openxmlformats.org/spreadsheetml/2006/main" count="73" uniqueCount="57">
  <si>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</si>
  <si>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</si>
  <si>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</si>
  <si>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</si>
  <si>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</si>
  <si>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</si>
  <si>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</si>
  <si>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</si>
  <si>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</si>
  <si>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</si>
  <si>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</si>
  <si>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</si>
  <si>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</si>
  <si>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</si>
  <si>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</si>
  <si>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</si>
  <si>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</si>
  <si>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</si>
  <si>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</si>
  <si>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</si>
  <si>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</si>
  <si>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</si>
  <si>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</si>
  <si>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</si>
  <si>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</si>
  <si>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</si>
  <si>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</si>
  <si>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</si>
  <si>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</si>
  <si>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</si>
  <si>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</si>
  <si>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</si>
  <si>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</si>
  <si>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</si>
  <si>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</si>
  <si>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</si>
  <si>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</si>
  <si>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</si>
  <si>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</si>
  <si>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</si>
  <si>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</si>
  <si>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</si>
  <si>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</si>
  <si>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</si>
  <si>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</si>
  <si>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</si>
  <si>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</si>
  <si>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</si>
  <si>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</si>
  <si>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</si>
  <si>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</si>
  <si>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</si>
  <si>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</si>
  <si>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</si>
  <si>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</si>
  <si>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</si>
  <si>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Romita, Gto.
ESTADO DE ACTIVIDADES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</si>
</sst>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3" borderId="0" xfId="2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E56" sqref="E56"/>
    </sheetView>
  </sheetViews>
  <sheetFormatPr baseColWidth="10" defaultColWidth="12" defaultRowHeight="10" x14ac:dyDescent="0.2"/>
  <cols>
    <col min="1" max="1" width="1.88671875" style="7" customWidth="1"/>
    <col min="2" max="2" width="85.88671875" style="1" customWidth="1"/>
    <col min="3" max="4" width="25.88671875" style="1" customWidth="1"/>
    <col min="5" max="16384" width="12" style="1"/>
  </cols>
  <sheetData>
    <row r="1" spans="1:5" ht="39.9" customHeight="1" x14ac:dyDescent="0.2">
      <c r="A1" s="33" t="s">
        <v>56</v>
      </c>
      <c r="B1" s="34"/>
      <c r="C1" s="34"/>
      <c r="D1" s="35"/>
    </row>
    <row r="2" spans="1:5" ht="10.5" x14ac:dyDescent="0.2">
      <c r="A2" s="11"/>
      <c r="B2" s="8"/>
      <c r="C2" s="9">
        <v>2021</v>
      </c>
      <c r="D2" s="10">
        <v>2020</v>
      </c>
    </row>
    <row r="3" spans="1:5" s="2" customFormat="1" ht="10.5" x14ac:dyDescent="0.2">
      <c r="A3" s="4" t="s">
        <v>0</v>
      </c>
      <c r="B3" s="12"/>
      <c r="C3" s="13"/>
      <c r="D3" s="14"/>
    </row>
    <row r="4" spans="1:5" ht="10.5" x14ac:dyDescent="0.2">
      <c r="A4" s="5" t="s">
        <v>46</v>
      </c>
      <c r="B4" s="2"/>
      <c r="C4" s="27">
        <f>SUM(C5:C11)</f>
        <v>26663790.910000004</v>
      </c>
      <c r="D4" s="28">
        <f>SUM(D5:D11)</f>
        <v>33815723.850000001</v>
      </c>
      <c r="E4" s="31" t="s">
        <v>55</v>
      </c>
    </row>
    <row r="5" spans="1:5" x14ac:dyDescent="0.2">
      <c r="A5" s="19"/>
      <c r="B5" s="20" t="s">
        <v>1</v>
      </c>
      <c r="C5" s="29">
        <v>13185560.890000001</v>
      </c>
      <c r="D5" s="30">
        <v>12562114.58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5416406.7400000002</v>
      </c>
      <c r="D8" s="30">
        <v>4942183.34</v>
      </c>
      <c r="E8" s="31">
        <v>4140</v>
      </c>
    </row>
    <row r="9" spans="1:5" x14ac:dyDescent="0.2">
      <c r="A9" s="19"/>
      <c r="B9" s="20" t="s">
        <v>47</v>
      </c>
      <c r="C9" s="29">
        <v>81585.63</v>
      </c>
      <c r="D9" s="30">
        <v>14103313.67</v>
      </c>
      <c r="E9" s="31">
        <v>4150</v>
      </c>
    </row>
    <row r="10" spans="1:5" x14ac:dyDescent="0.2">
      <c r="A10" s="19"/>
      <c r="B10" s="20" t="s">
        <v>48</v>
      </c>
      <c r="C10" s="29">
        <v>7980237.6500000004</v>
      </c>
      <c r="D10" s="30">
        <v>2208112.2599999998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248080230.97999999</v>
      </c>
      <c r="D12" s="28">
        <f>SUM(D13:D14)</f>
        <v>207164841.13999999</v>
      </c>
      <c r="E12" s="31" t="s">
        <v>55</v>
      </c>
    </row>
    <row r="13" spans="1:5" ht="20" x14ac:dyDescent="0.2">
      <c r="A13" s="19"/>
      <c r="B13" s="26" t="s">
        <v>51</v>
      </c>
      <c r="C13" s="29">
        <v>248080230.97999999</v>
      </c>
      <c r="D13" s="30">
        <v>207164841.13999999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ht="10.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ht="10.5" x14ac:dyDescent="0.2">
      <c r="A22" s="6" t="s">
        <v>9</v>
      </c>
      <c r="B22" s="21"/>
      <c r="C22" s="27">
        <f>SUM(C4+C12+C15)</f>
        <v>274744021.88999999</v>
      </c>
      <c r="D22" s="3">
        <f>SUM(D4+D12+D15)</f>
        <v>240980564.98999998</v>
      </c>
      <c r="E22" s="31" t="s">
        <v>55</v>
      </c>
    </row>
    <row r="23" spans="1:5" ht="10.5" x14ac:dyDescent="0.2">
      <c r="A23" s="19"/>
      <c r="B23" s="12"/>
      <c r="C23" s="15"/>
      <c r="D23" s="3"/>
      <c r="E23" s="31" t="s">
        <v>55</v>
      </c>
    </row>
    <row r="24" spans="1:5" s="2" customFormat="1" ht="10.5" x14ac:dyDescent="0.2">
      <c r="A24" s="4" t="s">
        <v>8</v>
      </c>
      <c r="B24" s="12"/>
      <c r="C24" s="13"/>
      <c r="D24" s="14"/>
      <c r="E24" s="32" t="s">
        <v>55</v>
      </c>
    </row>
    <row r="25" spans="1:5" ht="10.5" x14ac:dyDescent="0.2">
      <c r="A25" s="5" t="s">
        <v>42</v>
      </c>
      <c r="B25" s="2"/>
      <c r="C25" s="27">
        <f>SUM(C26:C28)</f>
        <v>131910193.73000002</v>
      </c>
      <c r="D25" s="28">
        <f>SUM(D26:D28)</f>
        <v>122383868.5</v>
      </c>
      <c r="E25" s="31" t="s">
        <v>55</v>
      </c>
    </row>
    <row r="26" spans="1:5" x14ac:dyDescent="0.2">
      <c r="A26" s="19"/>
      <c r="B26" s="20" t="s">
        <v>37</v>
      </c>
      <c r="C26" s="29">
        <v>95696174.150000006</v>
      </c>
      <c r="D26" s="30">
        <v>87554321.109999999</v>
      </c>
      <c r="E26" s="31">
        <v>5110</v>
      </c>
    </row>
    <row r="27" spans="1:5" x14ac:dyDescent="0.2">
      <c r="A27" s="19"/>
      <c r="B27" s="20" t="s">
        <v>16</v>
      </c>
      <c r="C27" s="29">
        <v>13159087.460000001</v>
      </c>
      <c r="D27" s="30">
        <v>12191759.75</v>
      </c>
      <c r="E27" s="31">
        <v>5120</v>
      </c>
    </row>
    <row r="28" spans="1:5" x14ac:dyDescent="0.2">
      <c r="A28" s="19"/>
      <c r="B28" s="20" t="s">
        <v>17</v>
      </c>
      <c r="C28" s="29">
        <v>23054932.120000001</v>
      </c>
      <c r="D28" s="30">
        <v>22637787.640000001</v>
      </c>
      <c r="E28" s="31">
        <v>5130</v>
      </c>
    </row>
    <row r="29" spans="1:5" ht="10.5" x14ac:dyDescent="0.2">
      <c r="A29" s="5" t="s">
        <v>53</v>
      </c>
      <c r="B29" s="2"/>
      <c r="C29" s="27">
        <f>SUM(C30:C38)</f>
        <v>39252083.689999998</v>
      </c>
      <c r="D29" s="28">
        <f>SUM(D30:D38)</f>
        <v>26220124.84</v>
      </c>
      <c r="E29" s="31" t="s">
        <v>55</v>
      </c>
    </row>
    <row r="30" spans="1:5" x14ac:dyDescent="0.2">
      <c r="A30" s="19"/>
      <c r="B30" s="20" t="s">
        <v>18</v>
      </c>
      <c r="C30" s="29">
        <v>11902500</v>
      </c>
      <c r="D30" s="30">
        <v>11499999.84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1483011.72</v>
      </c>
      <c r="D32" s="30">
        <v>475000.01</v>
      </c>
      <c r="E32" s="31">
        <v>5230</v>
      </c>
    </row>
    <row r="33" spans="1:5" x14ac:dyDescent="0.2">
      <c r="A33" s="19"/>
      <c r="B33" s="20" t="s">
        <v>21</v>
      </c>
      <c r="C33" s="29">
        <v>25866571.969999999</v>
      </c>
      <c r="D33" s="30">
        <v>14245124.99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ht="10.5" x14ac:dyDescent="0.2">
      <c r="A39" s="5" t="s">
        <v>10</v>
      </c>
      <c r="B39" s="2"/>
      <c r="C39" s="27">
        <f>SUM(C40:C42)</f>
        <v>474000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474000</v>
      </c>
      <c r="D42" s="30">
        <v>0</v>
      </c>
      <c r="E42" s="31">
        <v>5330</v>
      </c>
    </row>
    <row r="43" spans="1:5" ht="10.5" x14ac:dyDescent="0.2">
      <c r="A43" s="5" t="s">
        <v>43</v>
      </c>
      <c r="B43" s="2"/>
      <c r="C43" s="27">
        <f>SUM(C44:C48)</f>
        <v>88977.8</v>
      </c>
      <c r="D43" s="28">
        <f>SUM(D44:D48)</f>
        <v>296800.76</v>
      </c>
      <c r="E43" s="31" t="s">
        <v>55</v>
      </c>
    </row>
    <row r="44" spans="1:5" x14ac:dyDescent="0.2">
      <c r="A44" s="19"/>
      <c r="B44" s="20" t="s">
        <v>26</v>
      </c>
      <c r="C44" s="29">
        <v>88977.8</v>
      </c>
      <c r="D44" s="30">
        <v>296800.76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ht="10.5" x14ac:dyDescent="0.2">
      <c r="A49" s="5" t="s">
        <v>44</v>
      </c>
      <c r="B49" s="2"/>
      <c r="C49" s="27">
        <f>SUM(C50:C55)</f>
        <v>1191582.08</v>
      </c>
      <c r="D49" s="28">
        <f>SUM(D50:D55)</f>
        <v>2330360.63</v>
      </c>
      <c r="E49" s="31" t="s">
        <v>55</v>
      </c>
    </row>
    <row r="50" spans="1:9" x14ac:dyDescent="0.2">
      <c r="A50" s="19"/>
      <c r="B50" s="20" t="s">
        <v>31</v>
      </c>
      <c r="C50" s="29">
        <v>1191582.08</v>
      </c>
      <c r="D50" s="30">
        <v>2330360.63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ht="10.5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ht="10.5" x14ac:dyDescent="0.2">
      <c r="A59" s="4" t="s">
        <v>45</v>
      </c>
      <c r="B59" s="12"/>
      <c r="C59" s="27">
        <f>SUM(C56+C49+C43+C39+C29+C25)</f>
        <v>172916837.30000001</v>
      </c>
      <c r="D59" s="3">
        <f>SUM(D56+D49+D43+D39+D29+D25)</f>
        <v>151231154.72999999</v>
      </c>
      <c r="E59" s="31" t="s">
        <v>55</v>
      </c>
    </row>
    <row r="60" spans="1:9" ht="10.5" x14ac:dyDescent="0.2">
      <c r="A60" s="19"/>
      <c r="B60" s="12"/>
      <c r="C60" s="38"/>
      <c r="D60" s="3"/>
      <c r="E60" s="31" t="s">
        <v>55</v>
      </c>
    </row>
    <row r="61" spans="1:9" s="2" customFormat="1" ht="10.5" x14ac:dyDescent="0.2">
      <c r="A61" s="4" t="s">
        <v>39</v>
      </c>
      <c r="B61" s="12"/>
      <c r="C61" s="38">
        <f>C22-C59</f>
        <v>101827184.58999997</v>
      </c>
      <c r="D61" s="28">
        <f>D22-D59</f>
        <v>89749410.25999999</v>
      </c>
      <c r="E61" s="32" t="s">
        <v>55</v>
      </c>
    </row>
    <row r="62" spans="1:9" s="2" customFormat="1" ht="10.5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SubAdministrativa</cp:lastModifiedBy>
  <cp:lastPrinted>2018-03-04T05:17:13Z</cp:lastPrinted>
  <dcterms:created xsi:type="dcterms:W3CDTF">2012-12-11T20:29:16Z</dcterms:created>
  <dcterms:modified xsi:type="dcterms:W3CDTF">2022-03-24T21:54:22Z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