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28800" windowHeight="12140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H16" i="4"/>
  <c r="E16" i="4"/>
  <c r="E31" i="4"/>
  <c r="H31" i="4"/>
  <c r="E2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<sst xmlns="http://schemas.openxmlformats.org/spreadsheetml/2006/main" count="98" uniqueCount="50">
  <si>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</si>
  <si>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</si>
  <si>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</si>
  <si>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</si>
  <si>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</si>
  <si>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</si>
  <si>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</si>
  <si>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</si>
  <si>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</si>
  <si>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</si>
  <si>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</si>
  <si>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</si>
  <si>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</si>
  <si>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</si>
  <si>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</si>
  <si>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</si>
  <si>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</si>
  <si>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</si>
  <si>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</si>
  <si>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</si>
  <si>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</si>
  <si>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</si>
  <si>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</si>
  <si>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</si>
  <si>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</si>
  <si>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</si>
  <si>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</si>
  <si>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</si>
  <si>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</si>
  <si>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</si>
  <si>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</si>
  <si>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</si>
  <si>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</si>
  <si>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</si>
  <si>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</si>
  <si>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</si>
  <si>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</si>
  <si>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</si>
  <si>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</si>
  <si>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</si>
  <si>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</si>
  <si>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</si>
  <si>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</si>
  <si>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</si>
  <si>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</si>
  <si>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</si>
  <si>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</si>
  <si>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</si>
  <si>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</si>
  <si>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Romita, Gto.
Estado Analítico de Ingresos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</si>
</sst>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5" zoomScaleNormal="100" workbookViewId="0">
      <selection sqref="A1:H1"/>
    </sheetView>
  </sheetViews>
  <sheetFormatPr baseColWidth="10" defaultColWidth="12" defaultRowHeight="10" x14ac:dyDescent="0.2"/>
  <cols>
    <col min="1" max="1" width="1.77734375" style="2" customWidth="1"/>
    <col min="2" max="2" width="62.44140625" style="2" customWidth="1"/>
    <col min="3" max="3" width="17.77734375" style="2" customWidth="1"/>
    <col min="4" max="4" width="19.77734375" style="2" customWidth="1"/>
    <col min="5" max="6" width="17.77734375" style="2" customWidth="1"/>
    <col min="7" max="7" width="18.77734375" style="2" customWidth="1"/>
    <col min="8" max="8" width="17.77734375" style="2" customWidth="1"/>
    <col min="9" max="16384" width="12" style="2"/>
  </cols>
  <sheetData>
    <row r="1" spans="1:9" s="3" customFormat="1" ht="40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ht="10.5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ht="10.5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12653369.699999999</v>
      </c>
      <c r="D5" s="21">
        <v>1408631.12</v>
      </c>
      <c r="E5" s="21">
        <f>C5+D5</f>
        <v>14062000.82</v>
      </c>
      <c r="F5" s="21">
        <v>13185560.890000001</v>
      </c>
      <c r="G5" s="21">
        <v>13185560.890000001</v>
      </c>
      <c r="H5" s="21">
        <f>G5-C5</f>
        <v>532191.19000000134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8432456</v>
      </c>
      <c r="D8" s="22">
        <v>3321280.51</v>
      </c>
      <c r="E8" s="22">
        <f t="shared" si="0"/>
        <v>11753736.51</v>
      </c>
      <c r="F8" s="22">
        <v>5416406.7400000002</v>
      </c>
      <c r="G8" s="22">
        <v>5416406.7400000002</v>
      </c>
      <c r="H8" s="22">
        <f t="shared" si="1"/>
        <v>-3016049.26</v>
      </c>
      <c r="I8" s="45" t="s">
        <v>39</v>
      </c>
    </row>
    <row r="9" spans="1:9" x14ac:dyDescent="0.2">
      <c r="A9" s="33"/>
      <c r="B9" s="43" t="s">
        <v>4</v>
      </c>
      <c r="C9" s="22">
        <v>911622</v>
      </c>
      <c r="D9" s="22">
        <v>78299.62</v>
      </c>
      <c r="E9" s="22">
        <f t="shared" si="0"/>
        <v>989921.62</v>
      </c>
      <c r="F9" s="22">
        <v>81585.63</v>
      </c>
      <c r="G9" s="22">
        <v>81585.63</v>
      </c>
      <c r="H9" s="22">
        <f t="shared" si="1"/>
        <v>-830036.37</v>
      </c>
      <c r="I9" s="45" t="s">
        <v>40</v>
      </c>
    </row>
    <row r="10" spans="1:9" x14ac:dyDescent="0.2">
      <c r="A10" s="34"/>
      <c r="B10" s="44" t="s">
        <v>5</v>
      </c>
      <c r="C10" s="22">
        <v>3278688</v>
      </c>
      <c r="D10" s="22">
        <v>39007129.210000001</v>
      </c>
      <c r="E10" s="22">
        <f t="shared" ref="E10:E13" si="2">C10+D10</f>
        <v>42285817.210000001</v>
      </c>
      <c r="F10" s="22">
        <v>7980237.6500000004</v>
      </c>
      <c r="G10" s="22">
        <v>7980237.6500000004</v>
      </c>
      <c r="H10" s="22">
        <f t="shared" ref="H10:H13" si="3">G10-C10</f>
        <v>4701549.6500000004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0" x14ac:dyDescent="0.2">
      <c r="A12" s="40"/>
      <c r="B12" s="43" t="s">
        <v>25</v>
      </c>
      <c r="C12" s="22">
        <v>170916705.56</v>
      </c>
      <c r="D12" s="22">
        <v>81644418.209999993</v>
      </c>
      <c r="E12" s="22">
        <f t="shared" si="2"/>
        <v>252561123.76999998</v>
      </c>
      <c r="F12" s="22">
        <v>248080230.97999999</v>
      </c>
      <c r="G12" s="22">
        <v>248080230.97999999</v>
      </c>
      <c r="H12" s="22">
        <f t="shared" si="3"/>
        <v>77163525.419999987</v>
      </c>
      <c r="I12" s="45" t="s">
        <v>43</v>
      </c>
    </row>
    <row r="13" spans="1:9" ht="20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13488559.220000001</v>
      </c>
      <c r="E14" s="22">
        <f t="shared" ref="E14" si="4">C14+D14</f>
        <v>13488559.220000001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ht="10.5" x14ac:dyDescent="0.2">
      <c r="A16" s="9"/>
      <c r="B16" s="10" t="s">
        <v>13</v>
      </c>
      <c r="C16" s="23">
        <f>SUM(C5:C14)</f>
        <v>196192841.25999999</v>
      </c>
      <c r="D16" s="23">
        <f t="shared" ref="D16:H16" si="6">SUM(D5:D14)</f>
        <v>138948317.88999999</v>
      </c>
      <c r="E16" s="23">
        <f t="shared" si="6"/>
        <v>335141159.14999998</v>
      </c>
      <c r="F16" s="23">
        <f t="shared" si="6"/>
        <v>274744021.88999999</v>
      </c>
      <c r="G16" s="11">
        <f t="shared" si="6"/>
        <v>274744021.88999999</v>
      </c>
      <c r="H16" s="12">
        <f t="shared" si="6"/>
        <v>78551180.629999995</v>
      </c>
      <c r="I16" s="45" t="s">
        <v>46</v>
      </c>
    </row>
    <row r="17" spans="1:9" ht="10.5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ht="10.5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1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ht="10.5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ht="10.5" x14ac:dyDescent="0.2">
      <c r="A21" s="41" t="s">
        <v>27</v>
      </c>
      <c r="B21" s="15"/>
      <c r="C21" s="24">
        <f t="shared" ref="C21:H21" si="7">SUM(C22+C23+C24+C25+C26+C27+C28+C29)</f>
        <v>196192841.25999999</v>
      </c>
      <c r="D21" s="24">
        <f t="shared" si="7"/>
        <v>125459758.66999999</v>
      </c>
      <c r="E21" s="24">
        <f t="shared" si="7"/>
        <v>321652599.92999995</v>
      </c>
      <c r="F21" s="24">
        <f t="shared" si="7"/>
        <v>274744021.88999999</v>
      </c>
      <c r="G21" s="24">
        <f t="shared" si="7"/>
        <v>274744021.88999999</v>
      </c>
      <c r="H21" s="24">
        <f t="shared" si="7"/>
        <v>78551180.629999995</v>
      </c>
      <c r="I21" s="45" t="s">
        <v>46</v>
      </c>
    </row>
    <row r="22" spans="1:9" x14ac:dyDescent="0.2">
      <c r="A22" s="16"/>
      <c r="B22" s="17" t="s">
        <v>0</v>
      </c>
      <c r="C22" s="25">
        <v>12653369.699999999</v>
      </c>
      <c r="D22" s="25">
        <v>1408631.12</v>
      </c>
      <c r="E22" s="25">
        <f t="shared" ref="E22:E25" si="8">C22+D22</f>
        <v>14062000.82</v>
      </c>
      <c r="F22" s="25">
        <v>13185560.890000001</v>
      </c>
      <c r="G22" s="25">
        <v>13185560.890000001</v>
      </c>
      <c r="H22" s="25">
        <f t="shared" ref="H22:H25" si="9">G22-C22</f>
        <v>532191.19000000134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8432456</v>
      </c>
      <c r="D25" s="25">
        <v>3321280.51</v>
      </c>
      <c r="E25" s="25">
        <f t="shared" si="8"/>
        <v>11753736.51</v>
      </c>
      <c r="F25" s="25">
        <v>5416406.7400000002</v>
      </c>
      <c r="G25" s="25">
        <v>5416406.7400000002</v>
      </c>
      <c r="H25" s="25">
        <f t="shared" si="9"/>
        <v>-3016049.26</v>
      </c>
      <c r="I25" s="45" t="s">
        <v>39</v>
      </c>
    </row>
    <row r="26" spans="1:9" ht="12" x14ac:dyDescent="0.2">
      <c r="A26" s="16"/>
      <c r="B26" s="17" t="s">
        <v>28</v>
      </c>
      <c r="C26" s="25">
        <v>911622</v>
      </c>
      <c r="D26" s="25">
        <v>78299.62</v>
      </c>
      <c r="E26" s="25">
        <f t="shared" ref="E26" si="10">C26+D26</f>
        <v>989921.62</v>
      </c>
      <c r="F26" s="25">
        <v>81585.63</v>
      </c>
      <c r="G26" s="25">
        <v>81585.63</v>
      </c>
      <c r="H26" s="25">
        <f t="shared" ref="H26" si="11">G26-C26</f>
        <v>-830036.37</v>
      </c>
      <c r="I26" s="45" t="s">
        <v>40</v>
      </c>
    </row>
    <row r="27" spans="1:9" ht="12" x14ac:dyDescent="0.2">
      <c r="A27" s="16"/>
      <c r="B27" s="17" t="s">
        <v>29</v>
      </c>
      <c r="C27" s="25">
        <v>3278688</v>
      </c>
      <c r="D27" s="25">
        <v>39007129.210000001</v>
      </c>
      <c r="E27" s="25">
        <f t="shared" ref="E27:E29" si="12">C27+D27</f>
        <v>42285817.210000001</v>
      </c>
      <c r="F27" s="25">
        <v>7980237.6500000004</v>
      </c>
      <c r="G27" s="25">
        <v>7980237.6500000004</v>
      </c>
      <c r="H27" s="25">
        <f t="shared" ref="H27:H29" si="13">G27-C27</f>
        <v>4701549.6500000004</v>
      </c>
      <c r="I27" s="45" t="s">
        <v>41</v>
      </c>
    </row>
    <row r="28" spans="1:9" ht="20" x14ac:dyDescent="0.2">
      <c r="A28" s="16"/>
      <c r="B28" s="17" t="s">
        <v>30</v>
      </c>
      <c r="C28" s="25">
        <v>170916705.56</v>
      </c>
      <c r="D28" s="25">
        <v>81644418.209999993</v>
      </c>
      <c r="E28" s="25">
        <f t="shared" si="12"/>
        <v>252561123.76999998</v>
      </c>
      <c r="F28" s="25">
        <v>248080230.97999999</v>
      </c>
      <c r="G28" s="25">
        <v>248080230.97999999</v>
      </c>
      <c r="H28" s="25">
        <f t="shared" si="13"/>
        <v>77163525.419999987</v>
      </c>
      <c r="I28" s="45" t="s">
        <v>43</v>
      </c>
    </row>
    <row r="29" spans="1:9" ht="20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2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2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0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ht="10.5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13488559.220000001</v>
      </c>
      <c r="E37" s="26">
        <f t="shared" si="17"/>
        <v>13488559.220000001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ht="10.5" x14ac:dyDescent="0.2">
      <c r="A38" s="14"/>
      <c r="B38" s="17" t="s">
        <v>6</v>
      </c>
      <c r="C38" s="25">
        <v>0</v>
      </c>
      <c r="D38" s="25">
        <v>13488559.220000001</v>
      </c>
      <c r="E38" s="25">
        <f>C38+D38</f>
        <v>13488559.220000001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ht="10.5" x14ac:dyDescent="0.2">
      <c r="A39" s="19"/>
      <c r="B39" s="20" t="s">
        <v>13</v>
      </c>
      <c r="C39" s="23">
        <f>SUM(C37+C31+C21)</f>
        <v>196192841.25999999</v>
      </c>
      <c r="D39" s="23">
        <f t="shared" ref="D39:H39" si="18">SUM(D37+D31+D21)</f>
        <v>138948317.88999999</v>
      </c>
      <c r="E39" s="23">
        <f t="shared" si="18"/>
        <v>335141159.14999998</v>
      </c>
      <c r="F39" s="23">
        <f t="shared" si="18"/>
        <v>274744021.88999999</v>
      </c>
      <c r="G39" s="23">
        <f t="shared" si="18"/>
        <v>274744021.88999999</v>
      </c>
      <c r="H39" s="12">
        <f t="shared" si="18"/>
        <v>78551180.629999995</v>
      </c>
      <c r="I39" s="45" t="s">
        <v>46</v>
      </c>
    </row>
    <row r="40" spans="1:9" ht="10.5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" x14ac:dyDescent="0.2">
      <c r="B42" s="38" t="s">
        <v>34</v>
      </c>
    </row>
    <row r="43" spans="1:9" ht="12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2019-04-05T21:16:20Z</cp:lastPrinted>
  <dcterms:created xsi:type="dcterms:W3CDTF">2012-12-11T20:48:19Z</dcterms:created>
  <dcterms:modified xsi:type="dcterms:W3CDTF">2022-03-23T20:38:30Z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