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Administrativa\Desktop\ROMITA CIERRE 2021\"/>
    </mc:Choice>
  </mc:AlternateContent>
  <bookViews>
    <workbookView xWindow="0" yWindow="0" windowWidth="24000" windowHeight="9740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F8" i="1" l="1"/>
  <c r="F7" i="1" s="1"/>
  <c r="I35" i="1" l="1"/>
  <c r="I34" i="1"/>
  <c r="I27" i="1"/>
  <c r="I25" i="1"/>
  <c r="I24" i="1"/>
  <c r="I23" i="1" s="1"/>
  <c r="F35" i="1"/>
  <c r="F34" i="1"/>
  <c r="F33" i="1"/>
  <c r="I33" i="1" s="1"/>
  <c r="F32" i="1"/>
  <c r="I32" i="1" s="1"/>
  <c r="I31" i="1" s="1"/>
  <c r="F30" i="1"/>
  <c r="I30" i="1" s="1"/>
  <c r="F29" i="1"/>
  <c r="I29" i="1" s="1"/>
  <c r="F28" i="1"/>
  <c r="I28" i="1" s="1"/>
  <c r="I26" i="1" s="1"/>
  <c r="F27" i="1"/>
  <c r="F26" i="1" s="1"/>
  <c r="F25" i="1"/>
  <c r="F24" i="1"/>
  <c r="F23" i="1" s="1"/>
  <c r="F22" i="1"/>
  <c r="I22" i="1" s="1"/>
  <c r="I8" i="1"/>
  <c r="H31" i="1"/>
  <c r="G31" i="1"/>
  <c r="H26" i="1"/>
  <c r="G26" i="1"/>
  <c r="H23" i="1"/>
  <c r="G23" i="1"/>
  <c r="H7" i="1"/>
  <c r="G7" i="1"/>
  <c r="E31" i="1"/>
  <c r="E26" i="1"/>
  <c r="E23" i="1"/>
  <c r="E19" i="1"/>
  <c r="E10" i="1"/>
  <c r="E7" i="1"/>
  <c r="D31" i="1"/>
  <c r="D26" i="1"/>
  <c r="D23" i="1"/>
  <c r="D19" i="1"/>
  <c r="D10" i="1"/>
  <c r="D7" i="1"/>
  <c r="D37" i="1" l="1"/>
  <c r="H37" i="1"/>
  <c r="G37" i="1"/>
  <c r="E37" i="1"/>
  <c r="F31" i="1"/>
  <c r="I7" i="1"/>
  <c r="I37" i="1" l="1"/>
  <c r="F37" i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<sst xmlns="http://schemas.openxmlformats.org/spreadsheetml/2006/main" count="65" uniqueCount="65">
  <si>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</si>
  <si>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</si>
  <si>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</si>
  <si>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</si>
  <si>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</si>
  <si>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</si>
  <si>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</si>
  <si>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</si>
  <si>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</si>
  <si>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</si>
  <si>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</si>
  <si>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</si>
  <si>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</si>
  <si>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</si>
  <si>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</si>
  <si>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</si>
  <si>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</si>
  <si>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</si>
  <si>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</si>
  <si>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</si>
  <si>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</si>
  <si>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</si>
  <si>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</si>
  <si>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</si>
  <si>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</si>
  <si>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</si>
  <si>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</si>
  <si>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</si>
  <si>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</si>
  <si>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</si>
  <si>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</si>
  <si>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</si>
  <si>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</si>
  <si>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</si>
  <si>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</si>
  <si>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</si>
  <si>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</si>
  <si>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</si>
  <si>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</si>
  <si>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</si>
  <si>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</si>
  <si>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</si>
  <si>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</si>
  <si>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</si>
  <si>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</si>
  <si>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</si>
  <si>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</si>
  <si>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</si>
  <si>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</si>
  <si>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</si>
  <si>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</si>
  <si>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</si>
  <si>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</si>
  <si>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</si>
  <si>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</si>
  <si>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</si>
  <si>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</si>
  <si>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</si>
  <si>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</si>
  <si>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</si>
  <si>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</si>
  <si>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</si>
  <si>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</si>
  <si>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</si>
  <si>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Municipio de Romita, Gto.
Gasto por Categoría Programática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</si>
</sst>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tabSelected="1" zoomScaleNormal="100" zoomScaleSheetLayoutView="90" workbookViewId="0">
      <selection activeCell="I9" sqref="I9:I21"/>
    </sheetView>
  </sheetViews>
  <sheetFormatPr baseColWidth="10" defaultColWidth="11.453125" defaultRowHeight="10" x14ac:dyDescent="0.2"/>
  <cols>
    <col min="1" max="2" width="1.7265625" style="1" customWidth="1"/>
    <col min="3" max="3" width="62.453125" style="1" customWidth="1"/>
    <col min="4" max="4" width="15.7265625" style="1" customWidth="1"/>
    <col min="5" max="5" width="18.7265625" style="1" customWidth="1"/>
    <col min="6" max="6" width="15.7265625" style="1" customWidth="1"/>
    <col min="7" max="9" width="15.7265625" style="2" customWidth="1"/>
    <col min="10" max="16384" width="11.453125" style="1"/>
  </cols>
  <sheetData>
    <row r="1" spans="1:9" ht="35.15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ht="10.5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ht="10.5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ht="10.5" x14ac:dyDescent="0.25">
      <c r="A6" s="21" t="s">
        <v>29</v>
      </c>
      <c r="B6" s="8"/>
      <c r="D6" s="17"/>
      <c r="E6" s="17"/>
      <c r="F6" s="17"/>
      <c r="G6" s="17"/>
      <c r="H6" s="17"/>
      <c r="I6" s="17"/>
    </row>
    <row r="7" spans="1:9" ht="10.5" x14ac:dyDescent="0.25">
      <c r="A7" s="27">
        <v>0</v>
      </c>
      <c r="B7" s="23" t="s">
        <v>0</v>
      </c>
      <c r="C7" s="22"/>
      <c r="D7" s="18">
        <f>SUM(D8:D9)</f>
        <v>15958500.83</v>
      </c>
      <c r="E7" s="18">
        <f>SUM(E8:E9)</f>
        <v>19489350.68</v>
      </c>
      <c r="F7" s="18">
        <f t="shared" ref="F7:I7" si="0">SUM(F8:F9)</f>
        <v>35447851.509999998</v>
      </c>
      <c r="G7" s="18">
        <f t="shared" si="0"/>
        <v>31579665.120000001</v>
      </c>
      <c r="H7" s="18">
        <f t="shared" si="0"/>
        <v>31343665.120000001</v>
      </c>
      <c r="I7" s="18">
        <f t="shared" si="0"/>
        <v>3868186.39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15958500.83</v>
      </c>
      <c r="E9" s="19">
        <v>19489350.68</v>
      </c>
      <c r="F9" s="19">
        <v>35447851.509999998</v>
      </c>
      <c r="G9" s="19">
        <v>31579665.120000001</v>
      </c>
      <c r="H9" s="19">
        <v>31343665.120000001</v>
      </c>
      <c r="I9" s="19">
        <v>3868186.39</v>
      </c>
    </row>
    <row r="10" spans="1:9" ht="10.5" x14ac:dyDescent="0.25">
      <c r="A10" s="27">
        <v>0</v>
      </c>
      <c r="B10" s="23" t="s">
        <v>3</v>
      </c>
      <c r="C10" s="22"/>
      <c r="D10" s="18">
        <f>SUM(D11:D18)</f>
        <v>141252452.12</v>
      </c>
      <c r="E10" s="18">
        <f>SUM(E11:E18)</f>
        <v>110857107.86000001</v>
      </c>
      <c r="F10" s="18">
        <v>252734559.97999999</v>
      </c>
      <c r="G10" s="18">
        <v>221931344.22</v>
      </c>
      <c r="H10" s="18">
        <v>208568922.12</v>
      </c>
      <c r="I10" s="18">
        <v>30803215.760000002</v>
      </c>
    </row>
    <row r="11" spans="1:9" x14ac:dyDescent="0.2">
      <c r="A11" s="27" t="s">
        <v>46</v>
      </c>
      <c r="B11" s="9"/>
      <c r="C11" s="3" t="s">
        <v>4</v>
      </c>
      <c r="D11" s="19">
        <v>139168125.75</v>
      </c>
      <c r="E11" s="19">
        <v>-22190161.789999999</v>
      </c>
      <c r="F11" s="19">
        <v>117602963.95999999</v>
      </c>
      <c r="G11" s="19">
        <v>102431431.95999999</v>
      </c>
      <c r="H11" s="19">
        <v>100815249.25</v>
      </c>
      <c r="I11" s="19">
        <v>15171532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</row>
    <row r="13" spans="1:9" x14ac:dyDescent="0.2">
      <c r="A13" s="27" t="s">
        <v>44</v>
      </c>
      <c r="B13" s="9"/>
      <c r="C13" s="3" t="s">
        <v>6</v>
      </c>
      <c r="D13" s="19">
        <v>328046.05</v>
      </c>
      <c r="E13" s="19">
        <v>0</v>
      </c>
      <c r="F13" s="19">
        <v>328046.05</v>
      </c>
      <c r="G13" s="19">
        <v>211452.33</v>
      </c>
      <c r="H13" s="19">
        <v>211452.33</v>
      </c>
      <c r="I13" s="19">
        <v>116593.72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</row>
    <row r="15" spans="1:9" x14ac:dyDescent="0.2">
      <c r="A15" s="27" t="s">
        <v>48</v>
      </c>
      <c r="B15" s="9"/>
      <c r="C15" s="3" t="s">
        <v>8</v>
      </c>
      <c r="D15" s="19">
        <v>1756280.32</v>
      </c>
      <c r="E15" s="19">
        <v>-324918.46999999997</v>
      </c>
      <c r="F15" s="19">
        <v>1431361.85</v>
      </c>
      <c r="G15" s="19">
        <v>944751.39</v>
      </c>
      <c r="H15" s="19">
        <v>944751.39</v>
      </c>
      <c r="I15" s="19">
        <v>486610.46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133372188.12</v>
      </c>
      <c r="F18" s="19">
        <v>133372188.12</v>
      </c>
      <c r="G18" s="19">
        <v>118343708.54000001</v>
      </c>
      <c r="H18" s="19">
        <v>106597469.15000001</v>
      </c>
      <c r="I18" s="19">
        <v>15028479.58</v>
      </c>
    </row>
    <row r="19" spans="1:9" ht="10.5" x14ac:dyDescent="0.25">
      <c r="A19" s="27">
        <v>0</v>
      </c>
      <c r="B19" s="23" t="s">
        <v>12</v>
      </c>
      <c r="C19" s="22"/>
      <c r="D19" s="18">
        <f>SUM(D20:D22)</f>
        <v>38981888.309999995</v>
      </c>
      <c r="E19" s="18">
        <f>SUM(E20:E22)</f>
        <v>7976859.3499999996</v>
      </c>
      <c r="F19" s="18">
        <v>46958747.659999996</v>
      </c>
      <c r="G19" s="18">
        <v>42703412.359999999</v>
      </c>
      <c r="H19" s="18">
        <v>42445850.600000001</v>
      </c>
      <c r="I19" s="18">
        <v>4255335.3</v>
      </c>
    </row>
    <row r="20" spans="1:9" x14ac:dyDescent="0.2">
      <c r="A20" s="27" t="s">
        <v>54</v>
      </c>
      <c r="B20" s="9"/>
      <c r="C20" s="3" t="s">
        <v>13</v>
      </c>
      <c r="D20" s="19">
        <v>37740413.579999998</v>
      </c>
      <c r="E20" s="19">
        <v>7960426.5099999998</v>
      </c>
      <c r="F20" s="19">
        <v>45700840.090000004</v>
      </c>
      <c r="G20" s="19">
        <v>41550051.159999996</v>
      </c>
      <c r="H20" s="19">
        <v>41292489.399999999</v>
      </c>
      <c r="I20" s="19">
        <v>4150788.93</v>
      </c>
    </row>
    <row r="21" spans="1:9" x14ac:dyDescent="0.2">
      <c r="A21" s="27" t="s">
        <v>43</v>
      </c>
      <c r="B21" s="9"/>
      <c r="C21" s="3" t="s">
        <v>14</v>
      </c>
      <c r="D21" s="19">
        <v>1241474.73</v>
      </c>
      <c r="E21" s="19">
        <v>16432.84</v>
      </c>
      <c r="F21" s="19">
        <v>1257907.57</v>
      </c>
      <c r="G21" s="19">
        <v>1153361.2</v>
      </c>
      <c r="H21" s="19">
        <v>1153361.2</v>
      </c>
      <c r="I21" s="19">
        <v>104546.37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ref="F20:F22" si="1">D22+E22</f>
        <v>0</v>
      </c>
      <c r="G22" s="19">
        <v>0</v>
      </c>
      <c r="H22" s="19">
        <v>0</v>
      </c>
      <c r="I22" s="19">
        <f t="shared" ref="I20:I22" si="2">F22-G22</f>
        <v>0</v>
      </c>
    </row>
    <row r="23" spans="1:9" ht="10.5" x14ac:dyDescent="0.25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3">SUM(F24:F25)</f>
        <v>0</v>
      </c>
      <c r="G23" s="18">
        <f t="shared" si="3"/>
        <v>0</v>
      </c>
      <c r="H23" s="18">
        <f t="shared" si="3"/>
        <v>0</v>
      </c>
      <c r="I23" s="18">
        <f t="shared" si="3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4">D24+E24</f>
        <v>0</v>
      </c>
      <c r="G24" s="19">
        <v>0</v>
      </c>
      <c r="H24" s="19">
        <v>0</v>
      </c>
      <c r="I24" s="19">
        <f t="shared" ref="I24:I25" si="5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4"/>
        <v>0</v>
      </c>
      <c r="G25" s="19">
        <v>0</v>
      </c>
      <c r="H25" s="19">
        <v>0</v>
      </c>
      <c r="I25" s="19">
        <f t="shared" si="5"/>
        <v>0</v>
      </c>
    </row>
    <row r="26" spans="1:9" ht="10.5" x14ac:dyDescent="0.25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6">SUM(F27:F30)</f>
        <v>0</v>
      </c>
      <c r="G26" s="18">
        <f t="shared" si="6"/>
        <v>0</v>
      </c>
      <c r="H26" s="18">
        <f t="shared" si="6"/>
        <v>0</v>
      </c>
      <c r="I26" s="18">
        <f t="shared" si="6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7">D27+E27</f>
        <v>0</v>
      </c>
      <c r="G27" s="19">
        <v>0</v>
      </c>
      <c r="H27" s="19">
        <v>0</v>
      </c>
      <c r="I27" s="19">
        <f t="shared" ref="I27:I30" si="8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7"/>
        <v>0</v>
      </c>
      <c r="G28" s="19">
        <v>0</v>
      </c>
      <c r="H28" s="19">
        <v>0</v>
      </c>
      <c r="I28" s="19">
        <f t="shared" si="8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7"/>
        <v>0</v>
      </c>
      <c r="G29" s="19">
        <v>0</v>
      </c>
      <c r="H29" s="19">
        <v>0</v>
      </c>
      <c r="I29" s="19">
        <f t="shared" si="8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7"/>
        <v>0</v>
      </c>
      <c r="G30" s="19">
        <v>0</v>
      </c>
      <c r="H30" s="19">
        <v>0</v>
      </c>
      <c r="I30" s="19">
        <f t="shared" si="8"/>
        <v>0</v>
      </c>
    </row>
    <row r="31" spans="1:9" ht="10.5" x14ac:dyDescent="0.25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9">SUM(F32:F35)</f>
        <v>0</v>
      </c>
      <c r="G31" s="18">
        <f t="shared" si="9"/>
        <v>0</v>
      </c>
      <c r="H31" s="18">
        <f t="shared" si="9"/>
        <v>0</v>
      </c>
      <c r="I31" s="18">
        <f t="shared" si="9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0">D32+E32</f>
        <v>0</v>
      </c>
      <c r="G32" s="19">
        <v>0</v>
      </c>
      <c r="H32" s="19">
        <v>0</v>
      </c>
      <c r="I32" s="19">
        <f t="shared" ref="I32:I35" si="11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0"/>
        <v>0</v>
      </c>
      <c r="G33" s="19">
        <v>0</v>
      </c>
      <c r="H33" s="19">
        <v>0</v>
      </c>
      <c r="I33" s="19">
        <f t="shared" si="11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0"/>
        <v>0</v>
      </c>
      <c r="G34" s="19">
        <v>0</v>
      </c>
      <c r="H34" s="19">
        <v>0</v>
      </c>
      <c r="I34" s="19">
        <f t="shared" si="11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0"/>
        <v>0</v>
      </c>
      <c r="G35" s="19">
        <v>0</v>
      </c>
      <c r="H35" s="19">
        <v>0</v>
      </c>
      <c r="I35" s="19">
        <f t="shared" si="11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ht="10.5" x14ac:dyDescent="0.25">
      <c r="A37" s="14"/>
      <c r="B37" s="11" t="s">
        <v>36</v>
      </c>
      <c r="C37" s="5"/>
      <c r="D37" s="24">
        <f>SUM(D7+D10+D19+D23+D26+D31)</f>
        <v>196192841.26000002</v>
      </c>
      <c r="E37" s="24">
        <f t="shared" ref="E37:I37" si="12">SUM(E7+E10+E19+E23+E26+E31)</f>
        <v>138323317.89000002</v>
      </c>
      <c r="F37" s="24">
        <f t="shared" si="12"/>
        <v>335141159.14999998</v>
      </c>
      <c r="G37" s="24">
        <f t="shared" si="12"/>
        <v>296214421.69999999</v>
      </c>
      <c r="H37" s="24">
        <f t="shared" si="12"/>
        <v>282358437.84000003</v>
      </c>
      <c r="I37" s="24">
        <f t="shared" si="12"/>
        <v>38926737.449999996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SubAdministrativa</cp:lastModifiedBy>
  <cp:lastPrinted>2017-03-30T22:19:49Z</cp:lastPrinted>
  <dcterms:created xsi:type="dcterms:W3CDTF">2012-12-11T21:13:37Z</dcterms:created>
  <dcterms:modified xsi:type="dcterms:W3CDTF">2022-03-24T22:33:30Z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