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 2021-2024\ALERTAS\II TRIMESTRE 2022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5" i="5" l="1"/>
  <c r="F42" i="5" l="1"/>
  <c r="E42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<sst xmlns="http://schemas.openxmlformats.org/spreadsheetml/2006/main" count="62" uniqueCount="61">
  <si>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</si>
  <si>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</si>
  <si>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</si>
  <si>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</si>
  <si>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</si>
  <si>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</si>
  <si>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</si>
  <si>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</si>
  <si>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</si>
  <si>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</si>
  <si>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</si>
  <si>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</si>
  <si>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</si>
  <si>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</si>
  <si>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</si>
  <si>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</si>
  <si>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</si>
  <si>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</si>
  <si>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</si>
  <si>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</si>
  <si>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</si>
  <si>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</si>
  <si>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</si>
  <si>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</si>
  <si>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</si>
  <si>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</si>
  <si>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</si>
  <si>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</si>
  <si>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</si>
  <si>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</si>
  <si>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</si>
  <si>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</si>
  <si>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</si>
  <si>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</si>
  <si>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</si>
  <si>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</si>
  <si>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</si>
  <si>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</si>
  <si>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</si>
  <si>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</si>
  <si>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</si>
  <si>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</si>
  <si>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</si>
  <si>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</si>
  <si>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</si>
  <si>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</si>
  <si>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</si>
  <si>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</si>
  <si>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</si>
  <si>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</si>
  <si>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</si>
  <si>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</si>
  <si>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</si>
  <si>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</si>
  <si>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</si>
  <si>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</si>
  <si>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</si>
  <si>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</si>
  <si>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</si>
  <si>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</si>
  <si>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Romita, Gto.
Estado de Situación Financiera
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</si>
</sst>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0</xdr:col>
      <xdr:colOff>1461684</xdr:colOff>
      <xdr:row>0</xdr:row>
      <xdr:rowOff>552450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C98DDB-A2DF-43A8-82C9-AB24BB69B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1290234" cy="552450"/>
        </a:xfrm>
        <a:prstGeom prst="rect">
          <a:avLst/>
        </a:prstGeom>
      </xdr:spPr>
    </xdr:pic>
    <xdr:clientData/>
  </xdr:twoCellAnchor>
  <xdr:twoCellAnchor editAs="oneCell">
    <xdr:from>
      <xdr:col>4</xdr:col>
      <xdr:colOff>561975</xdr:colOff>
      <xdr:row>0</xdr:row>
      <xdr:rowOff>0</xdr:rowOff>
    </xdr:from>
    <xdr:to>
      <xdr:col>5</xdr:col>
      <xdr:colOff>747992</xdr:colOff>
      <xdr:row>1</xdr:row>
      <xdr:rowOff>18356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259B30-7F0F-41A9-A68A-FE57271E8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39275" y="0"/>
          <a:ext cx="1090892" cy="5898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5</xdr:col>
      <xdr:colOff>190500</xdr:colOff>
      <xdr:row>59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4A902E6-FE42-4816-B8AA-445E925B2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1550"/>
          <a:ext cx="99726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26" zoomScaleNormal="100" zoomScaleSheetLayoutView="100" workbookViewId="0">
      <selection activeCell="A55" sqref="A5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42677977.75</v>
      </c>
      <c r="C5" s="20">
        <v>9930339.1099999994</v>
      </c>
      <c r="D5" s="9" t="s">
        <v>36</v>
      </c>
      <c r="E5" s="20">
        <v>70528749.659999996</v>
      </c>
      <c r="F5" s="23">
        <v>71860304.439999998</v>
      </c>
    </row>
    <row r="6" spans="1:6" x14ac:dyDescent="0.2">
      <c r="A6" s="9" t="s">
        <v>23</v>
      </c>
      <c r="B6" s="20">
        <v>36855577.359999999</v>
      </c>
      <c r="C6" s="20">
        <v>35775676.149999999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5291747.6399999997</v>
      </c>
      <c r="C7" s="20">
        <v>6893975.0599999996</v>
      </c>
      <c r="D7" s="9" t="s">
        <v>6</v>
      </c>
      <c r="E7" s="20">
        <v>-2749999.94</v>
      </c>
      <c r="F7" s="23">
        <v>0.04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84825302.75</v>
      </c>
      <c r="C13" s="22">
        <f>SUM(C5:C11)</f>
        <v>52599990.32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67778749.719999999</v>
      </c>
      <c r="F14" s="27">
        <f>SUM(F5:F12)</f>
        <v>71860304.480000004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564162533.88</v>
      </c>
      <c r="C18" s="20">
        <v>549828176.97000003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19481440.170000002</v>
      </c>
      <c r="C19" s="20">
        <v>19242557.710000001</v>
      </c>
      <c r="D19" s="9" t="s">
        <v>11</v>
      </c>
      <c r="E19" s="20">
        <v>5500000</v>
      </c>
      <c r="F19" s="23">
        <v>5500000</v>
      </c>
    </row>
    <row r="20" spans="1:6" x14ac:dyDescent="0.2">
      <c r="A20" s="9" t="s">
        <v>32</v>
      </c>
      <c r="B20" s="20">
        <v>708356.03</v>
      </c>
      <c r="C20" s="20">
        <v>708356.03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-15651037.66</v>
      </c>
      <c r="C21" s="20">
        <v>-15651037.66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273087.21999999997</v>
      </c>
      <c r="C22" s="20">
        <v>273087.21999999997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5500000</v>
      </c>
      <c r="F24" s="27">
        <f>SUM(F17:F22)</f>
        <v>5500000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568974379.63999999</v>
      </c>
      <c r="C26" s="22">
        <f>SUM(C16:C24)</f>
        <v>554401140.2700001</v>
      </c>
      <c r="D26" s="12" t="s">
        <v>50</v>
      </c>
      <c r="E26" s="22">
        <f>SUM(E24+E14)</f>
        <v>73278749.719999999</v>
      </c>
      <c r="F26" s="27">
        <f>SUM(F14+F24)</f>
        <v>77360304.480000004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653799682.38999999</v>
      </c>
      <c r="C28" s="22">
        <f>C13+C26</f>
        <v>607001130.59000015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0.12</v>
      </c>
      <c r="F30" s="27">
        <f>SUM(F31:F33)</f>
        <v>0.12</v>
      </c>
    </row>
    <row r="31" spans="1:6" x14ac:dyDescent="0.2">
      <c r="A31" s="16"/>
      <c r="B31" s="14"/>
      <c r="C31" s="15"/>
      <c r="D31" s="9" t="s">
        <v>2</v>
      </c>
      <c r="E31" s="20">
        <v>0.12</v>
      </c>
      <c r="F31" s="23">
        <v>0.12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580520932.49000001</v>
      </c>
      <c r="F35" s="27">
        <f>SUM(F36:F40)</f>
        <v>529640825.92999995</v>
      </c>
    </row>
    <row r="36" spans="1:6" x14ac:dyDescent="0.2">
      <c r="A36" s="16"/>
      <c r="B36" s="14"/>
      <c r="C36" s="15"/>
      <c r="D36" s="9" t="s">
        <v>46</v>
      </c>
      <c r="E36" s="20">
        <v>56364454.32</v>
      </c>
      <c r="F36" s="23">
        <v>101827184.59</v>
      </c>
    </row>
    <row r="37" spans="1:6" x14ac:dyDescent="0.2">
      <c r="A37" s="16"/>
      <c r="B37" s="14"/>
      <c r="C37" s="15"/>
      <c r="D37" s="9" t="s">
        <v>14</v>
      </c>
      <c r="E37" s="20">
        <v>524156478.17000002</v>
      </c>
      <c r="F37" s="23">
        <v>427813641.33999997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580520932.61000001</v>
      </c>
      <c r="F46" s="27">
        <f>SUM(F42+F35+F30)</f>
        <v>529640826.04999995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653799682.33000004</v>
      </c>
      <c r="F48" s="22">
        <f>F46+F26</f>
        <v>607001130.52999997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 22</cp:lastModifiedBy>
  <cp:lastPrinted>2022-08-05T18:46:45Z</cp:lastPrinted>
  <dcterms:created xsi:type="dcterms:W3CDTF">2012-12-11T20:26:08Z</dcterms:created>
  <dcterms:modified xsi:type="dcterms:W3CDTF">2022-08-05T20:37:07Z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