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G21" i="4"/>
  <c r="F21" i="4"/>
  <c r="D21" i="4"/>
  <c r="C31" i="4"/>
  <c r="C21" i="4"/>
  <c r="H38" i="4" l="1"/>
  <c r="H37" i="4" s="1"/>
  <c r="E38" i="4"/>
  <c r="E37" i="4" s="1"/>
  <c r="G37" i="4"/>
  <c r="G39" i="4" s="1"/>
  <c r="F37" i="4"/>
  <c r="F39" i="4" s="1"/>
  <c r="D37" i="4"/>
  <c r="D39" i="4" s="1"/>
  <c r="C37" i="4"/>
  <c r="C39" i="4" s="1"/>
  <c r="H35" i="4"/>
  <c r="E35" i="4"/>
  <c r="H34" i="4"/>
  <c r="E34" i="4"/>
  <c r="H33" i="4"/>
  <c r="E33" i="4"/>
  <c r="H32" i="4"/>
  <c r="H31" i="4" s="1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E21" i="4" l="1"/>
  <c r="E39" i="4" s="1"/>
  <c r="E16" i="4"/>
  <c r="H16" i="4"/>
  <c r="H21" i="4"/>
  <c r="H39" i="4" s="1"/>
  <c r="E31" i="4"/>
</calcChain>
</file>

<file path=xl/sharedStrings.xml><?xml version="1.0" encoding="utf-8"?>
<sst xmlns="http://schemas.openxmlformats.org/spreadsheetml/2006/main" count="98" uniqueCount="50">
  <si>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</si>
  <si>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</si>
  <si>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</si>
  <si>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</si>
  <si>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</si>
  <si>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</si>
  <si>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</si>
  <si>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</si>
  <si>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</si>
  <si>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</si>
  <si>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</si>
  <si>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</si>
  <si>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</si>
  <si>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</si>
  <si>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</si>
  <si>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</si>
  <si>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</si>
  <si>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</si>
  <si>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</si>
  <si>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</si>
  <si>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</si>
  <si>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</si>
  <si>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</si>
  <si>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</si>
  <si>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</si>
  <si>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</si>
  <si>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</si>
  <si>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</si>
  <si>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</si>
  <si>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</si>
  <si>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</si>
  <si>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</si>
  <si>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</si>
  <si>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</si>
  <si>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</si>
  <si>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</si>
  <si>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</si>
  <si>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</si>
  <si>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</si>
  <si>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</si>
  <si>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</si>
  <si>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</si>
  <si>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</si>
  <si>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</si>
  <si>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</si>
  <si>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</si>
  <si>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</si>
  <si>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</si>
  <si>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</si>
  <si>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Municipio de Romita, Gto.
Estado Analítico de Ingresos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</si>
</sst>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1</xdr:col>
      <xdr:colOff>1057275</xdr:colOff>
      <xdr:row>1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723BF0-5AD3-42F1-BEAC-F5109887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66675"/>
          <a:ext cx="1047750" cy="628650"/>
        </a:xfrm>
        <a:prstGeom prst="rect">
          <a:avLst/>
        </a:prstGeom>
      </xdr:spPr>
    </xdr:pic>
    <xdr:clientData/>
  </xdr:twoCellAnchor>
  <xdr:twoCellAnchor editAs="oneCell">
    <xdr:from>
      <xdr:col>6</xdr:col>
      <xdr:colOff>552450</xdr:colOff>
      <xdr:row>0</xdr:row>
      <xdr:rowOff>19050</xdr:rowOff>
    </xdr:from>
    <xdr:to>
      <xdr:col>7</xdr:col>
      <xdr:colOff>500342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E7A259-4056-4D48-B496-63205FA59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19050"/>
          <a:ext cx="1024217" cy="666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9</xdr:col>
      <xdr:colOff>581025</xdr:colOff>
      <xdr:row>50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D2E658-5678-4535-8F31-2B9C7DF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772525"/>
          <a:ext cx="11125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25" zoomScaleNormal="100" workbookViewId="0">
      <selection activeCell="B46" sqref="B46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54" customHeight="1" x14ac:dyDescent="0.2">
      <c r="A1" s="49" t="s">
        <v>49</v>
      </c>
      <c r="B1" s="50"/>
      <c r="C1" s="50"/>
      <c r="D1" s="50"/>
      <c r="E1" s="50"/>
      <c r="F1" s="50"/>
      <c r="G1" s="50"/>
      <c r="H1" s="51"/>
    </row>
    <row r="2" spans="1:9" s="3" customFormat="1" x14ac:dyDescent="0.2">
      <c r="A2" s="52" t="s">
        <v>14</v>
      </c>
      <c r="B2" s="53"/>
      <c r="C2" s="50" t="s">
        <v>22</v>
      </c>
      <c r="D2" s="50"/>
      <c r="E2" s="50"/>
      <c r="F2" s="50"/>
      <c r="G2" s="50"/>
      <c r="H2" s="58" t="s">
        <v>19</v>
      </c>
    </row>
    <row r="3" spans="1:9" s="1" customFormat="1" ht="24.95" customHeight="1" x14ac:dyDescent="0.2">
      <c r="A3" s="54"/>
      <c r="B3" s="55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59"/>
    </row>
    <row r="4" spans="1:9" s="1" customFormat="1" x14ac:dyDescent="0.2">
      <c r="A4" s="56"/>
      <c r="B4" s="57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14133766.23</v>
      </c>
      <c r="D5" s="21">
        <v>0</v>
      </c>
      <c r="E5" s="21">
        <f>C5+D5</f>
        <v>14133766.23</v>
      </c>
      <c r="F5" s="21">
        <v>11074711.1</v>
      </c>
      <c r="G5" s="21">
        <v>11074711.1</v>
      </c>
      <c r="H5" s="21">
        <f>G5-C5</f>
        <v>-3059055.1300000008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9206.5499999999993</v>
      </c>
      <c r="D7" s="22">
        <v>682002.32</v>
      </c>
      <c r="E7" s="22">
        <f t="shared" si="0"/>
        <v>691208.87</v>
      </c>
      <c r="F7" s="22">
        <v>0</v>
      </c>
      <c r="G7" s="22">
        <v>0</v>
      </c>
      <c r="H7" s="22">
        <f t="shared" si="1"/>
        <v>-9206.5499999999993</v>
      </c>
      <c r="I7" s="45" t="s">
        <v>38</v>
      </c>
    </row>
    <row r="8" spans="1:9" x14ac:dyDescent="0.2">
      <c r="A8" s="33"/>
      <c r="B8" s="43" t="s">
        <v>3</v>
      </c>
      <c r="C8" s="22">
        <v>3658219.57</v>
      </c>
      <c r="D8" s="22">
        <v>0</v>
      </c>
      <c r="E8" s="22">
        <f t="shared" si="0"/>
        <v>3658219.57</v>
      </c>
      <c r="F8" s="22">
        <v>3162052.72</v>
      </c>
      <c r="G8" s="22">
        <v>3162052.72</v>
      </c>
      <c r="H8" s="22">
        <f t="shared" si="1"/>
        <v>-496166.84999999963</v>
      </c>
      <c r="I8" s="45" t="s">
        <v>39</v>
      </c>
    </row>
    <row r="9" spans="1:9" x14ac:dyDescent="0.2">
      <c r="A9" s="33"/>
      <c r="B9" s="43" t="s">
        <v>4</v>
      </c>
      <c r="C9" s="22">
        <v>345245.73</v>
      </c>
      <c r="D9" s="22">
        <v>0</v>
      </c>
      <c r="E9" s="22">
        <f t="shared" si="0"/>
        <v>345245.73</v>
      </c>
      <c r="F9" s="22">
        <v>394.61</v>
      </c>
      <c r="G9" s="22">
        <v>394.61</v>
      </c>
      <c r="H9" s="22">
        <f t="shared" si="1"/>
        <v>-344851.12</v>
      </c>
      <c r="I9" s="45" t="s">
        <v>40</v>
      </c>
    </row>
    <row r="10" spans="1:9" x14ac:dyDescent="0.2">
      <c r="A10" s="34"/>
      <c r="B10" s="44" t="s">
        <v>5</v>
      </c>
      <c r="C10" s="22">
        <v>1087318.23</v>
      </c>
      <c r="D10" s="22">
        <v>0</v>
      </c>
      <c r="E10" s="22">
        <f t="shared" ref="E10:E13" si="2">C10+D10</f>
        <v>1087318.23</v>
      </c>
      <c r="F10" s="22">
        <v>1587432.87</v>
      </c>
      <c r="G10" s="22">
        <v>1587432.87</v>
      </c>
      <c r="H10" s="22">
        <f t="shared" ref="H10:H13" si="3">G10-C10</f>
        <v>500114.64000000013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174740371.83000001</v>
      </c>
      <c r="D12" s="22">
        <v>8002462.8899999997</v>
      </c>
      <c r="E12" s="22">
        <f t="shared" si="2"/>
        <v>182742834.72</v>
      </c>
      <c r="F12" s="22">
        <v>109853903.65000001</v>
      </c>
      <c r="G12" s="22">
        <v>109853903.65000001</v>
      </c>
      <c r="H12" s="22">
        <f t="shared" si="3"/>
        <v>-64886468.180000007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18357348.989999998</v>
      </c>
      <c r="E14" s="22">
        <f t="shared" ref="E14" si="4">C14+D14</f>
        <v>18357348.989999998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193974128.14000002</v>
      </c>
      <c r="D16" s="23">
        <f t="shared" ref="D16:H16" si="6">SUM(D5:D14)</f>
        <v>27041814.199999996</v>
      </c>
      <c r="E16" s="23">
        <f t="shared" si="6"/>
        <v>221015942.34</v>
      </c>
      <c r="F16" s="23">
        <f t="shared" si="6"/>
        <v>125678494.95</v>
      </c>
      <c r="G16" s="11">
        <f t="shared" si="6"/>
        <v>125678494.95</v>
      </c>
      <c r="H16" s="12">
        <f t="shared" si="6"/>
        <v>-68295633.190000013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0" t="s">
        <v>23</v>
      </c>
      <c r="B18" s="61"/>
      <c r="C18" s="50" t="s">
        <v>22</v>
      </c>
      <c r="D18" s="50"/>
      <c r="E18" s="50"/>
      <c r="F18" s="50"/>
      <c r="G18" s="50"/>
      <c r="H18" s="58" t="s">
        <v>19</v>
      </c>
      <c r="I18" s="45" t="s">
        <v>46</v>
      </c>
    </row>
    <row r="19" spans="1:9" ht="22.5" x14ac:dyDescent="0.2">
      <c r="A19" s="62"/>
      <c r="B19" s="63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59"/>
      <c r="I19" s="45" t="s">
        <v>46</v>
      </c>
    </row>
    <row r="20" spans="1:9" x14ac:dyDescent="0.2">
      <c r="A20" s="64"/>
      <c r="B20" s="65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193974128.14000002</v>
      </c>
      <c r="D21" s="24">
        <f t="shared" si="7"/>
        <v>8684465.209999999</v>
      </c>
      <c r="E21" s="24">
        <f t="shared" si="7"/>
        <v>202658593.34999999</v>
      </c>
      <c r="F21" s="24">
        <f t="shared" si="7"/>
        <v>125678494.95</v>
      </c>
      <c r="G21" s="24">
        <f t="shared" si="7"/>
        <v>125678494.95</v>
      </c>
      <c r="H21" s="24">
        <f t="shared" si="7"/>
        <v>-68295633.190000013</v>
      </c>
      <c r="I21" s="45" t="s">
        <v>46</v>
      </c>
    </row>
    <row r="22" spans="1:9" x14ac:dyDescent="0.2">
      <c r="A22" s="16"/>
      <c r="B22" s="17" t="s">
        <v>0</v>
      </c>
      <c r="C22" s="25">
        <v>14133766.23</v>
      </c>
      <c r="D22" s="25">
        <v>0</v>
      </c>
      <c r="E22" s="25">
        <f t="shared" ref="E22:E25" si="8">C22+D22</f>
        <v>14133766.23</v>
      </c>
      <c r="F22" s="25">
        <v>11074711.1</v>
      </c>
      <c r="G22" s="25">
        <v>11074711.1</v>
      </c>
      <c r="H22" s="25">
        <f t="shared" ref="H22:H25" si="9">G22-C22</f>
        <v>-3059055.1300000008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9206.5499999999993</v>
      </c>
      <c r="D24" s="25">
        <v>682002.32</v>
      </c>
      <c r="E24" s="25">
        <f t="shared" si="8"/>
        <v>691208.87</v>
      </c>
      <c r="F24" s="25">
        <v>0</v>
      </c>
      <c r="G24" s="25">
        <v>0</v>
      </c>
      <c r="H24" s="25">
        <f t="shared" si="9"/>
        <v>-9206.5499999999993</v>
      </c>
      <c r="I24" s="45" t="s">
        <v>38</v>
      </c>
    </row>
    <row r="25" spans="1:9" x14ac:dyDescent="0.2">
      <c r="A25" s="16"/>
      <c r="B25" s="17" t="s">
        <v>3</v>
      </c>
      <c r="C25" s="25">
        <v>3658219.57</v>
      </c>
      <c r="D25" s="25">
        <v>0</v>
      </c>
      <c r="E25" s="25">
        <f t="shared" si="8"/>
        <v>3658219.57</v>
      </c>
      <c r="F25" s="25">
        <v>3162052.72</v>
      </c>
      <c r="G25" s="25">
        <v>3162052.72</v>
      </c>
      <c r="H25" s="25">
        <f t="shared" si="9"/>
        <v>-496166.84999999963</v>
      </c>
      <c r="I25" s="45" t="s">
        <v>39</v>
      </c>
    </row>
    <row r="26" spans="1:9" x14ac:dyDescent="0.2">
      <c r="A26" s="16"/>
      <c r="B26" s="17" t="s">
        <v>28</v>
      </c>
      <c r="C26" s="25">
        <v>345245.73</v>
      </c>
      <c r="D26" s="25">
        <v>0</v>
      </c>
      <c r="E26" s="25">
        <f t="shared" ref="E26" si="10">C26+D26</f>
        <v>345245.73</v>
      </c>
      <c r="F26" s="25">
        <v>394.61</v>
      </c>
      <c r="G26" s="25">
        <v>394.61</v>
      </c>
      <c r="H26" s="25">
        <f t="shared" ref="H26" si="11">G26-C26</f>
        <v>-344851.12</v>
      </c>
      <c r="I26" s="45" t="s">
        <v>40</v>
      </c>
    </row>
    <row r="27" spans="1:9" x14ac:dyDescent="0.2">
      <c r="A27" s="16"/>
      <c r="B27" s="17" t="s">
        <v>29</v>
      </c>
      <c r="C27" s="25">
        <v>1087318.23</v>
      </c>
      <c r="D27" s="25">
        <v>0</v>
      </c>
      <c r="E27" s="25">
        <f t="shared" ref="E27:E29" si="12">C27+D27</f>
        <v>1087318.23</v>
      </c>
      <c r="F27" s="25">
        <v>1587432.87</v>
      </c>
      <c r="G27" s="25">
        <v>1587432.87</v>
      </c>
      <c r="H27" s="25">
        <f t="shared" ref="H27:H29" si="13">G27-C27</f>
        <v>500114.64000000013</v>
      </c>
      <c r="I27" s="45" t="s">
        <v>41</v>
      </c>
    </row>
    <row r="28" spans="1:9" ht="22.5" x14ac:dyDescent="0.2">
      <c r="A28" s="16"/>
      <c r="B28" s="17" t="s">
        <v>30</v>
      </c>
      <c r="C28" s="25">
        <v>174740371.83000001</v>
      </c>
      <c r="D28" s="25">
        <v>8002462.8899999997</v>
      </c>
      <c r="E28" s="25">
        <f t="shared" si="12"/>
        <v>182742834.72</v>
      </c>
      <c r="F28" s="25">
        <v>109853903.65000001</v>
      </c>
      <c r="G28" s="25">
        <v>109853903.65000001</v>
      </c>
      <c r="H28" s="25">
        <f t="shared" si="13"/>
        <v>-64886468.180000007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7" t="s">
        <v>48</v>
      </c>
      <c r="B31" s="48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18357348.989999998</v>
      </c>
      <c r="E37" s="26">
        <f t="shared" si="17"/>
        <v>18357348.989999998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18357348.989999998</v>
      </c>
      <c r="E38" s="25">
        <f>C38+D38</f>
        <v>18357348.989999998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193974128.14000002</v>
      </c>
      <c r="D39" s="23">
        <f t="shared" ref="D39:H39" si="18">SUM(D37+D31+D21)</f>
        <v>27041814.199999996</v>
      </c>
      <c r="E39" s="23">
        <f t="shared" si="18"/>
        <v>221015942.34</v>
      </c>
      <c r="F39" s="23">
        <f t="shared" si="18"/>
        <v>125678494.95</v>
      </c>
      <c r="G39" s="23">
        <f t="shared" si="18"/>
        <v>125678494.95</v>
      </c>
      <c r="H39" s="12">
        <f t="shared" si="18"/>
        <v>-68295633.190000013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6" t="s">
        <v>36</v>
      </c>
      <c r="C44" s="46"/>
      <c r="D44" s="46"/>
      <c r="E44" s="46"/>
      <c r="F44" s="46"/>
      <c r="G44" s="46"/>
      <c r="H44" s="46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22</cp:lastModifiedBy>
  <cp:lastPrinted>2019-04-05T21:16:20Z</cp:lastPrinted>
  <dcterms:created xsi:type="dcterms:W3CDTF">2012-12-11T20:48:19Z</dcterms:created>
  <dcterms:modified xsi:type="dcterms:W3CDTF">2022-08-05T21:02:58Z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