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50" i="4" l="1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77" i="4" l="1"/>
  <c r="F77" i="4"/>
  <c r="D77" i="4"/>
  <c r="E76" i="4"/>
  <c r="H76" i="4" s="1"/>
  <c r="E75" i="4"/>
  <c r="H75" i="4" s="1"/>
  <c r="E74" i="4"/>
  <c r="H74" i="4" s="1"/>
  <c r="E73" i="4"/>
  <c r="H73" i="4" s="1"/>
  <c r="E72" i="4"/>
  <c r="H72" i="4" s="1"/>
  <c r="E71" i="4"/>
  <c r="H71" i="4" s="1"/>
  <c r="E70" i="4"/>
  <c r="H70" i="4" s="1"/>
  <c r="C77" i="4"/>
  <c r="G63" i="4"/>
  <c r="F63" i="4"/>
  <c r="E62" i="4"/>
  <c r="H62" i="4" s="1"/>
  <c r="E61" i="4"/>
  <c r="H61" i="4" s="1"/>
  <c r="E60" i="4"/>
  <c r="H60" i="4" s="1"/>
  <c r="E59" i="4"/>
  <c r="H59" i="4" s="1"/>
  <c r="D63" i="4"/>
  <c r="C63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52" i="4"/>
  <c r="F52" i="4"/>
  <c r="D52" i="4"/>
  <c r="C52" i="4"/>
  <c r="H63" i="4" l="1"/>
  <c r="H77" i="4"/>
  <c r="E63" i="4"/>
  <c r="E77" i="4"/>
  <c r="H52" i="4"/>
  <c r="E52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2" i="6"/>
  <c r="H67" i="6"/>
  <c r="H64" i="6"/>
  <c r="H63" i="6"/>
  <c r="H60" i="6"/>
  <c r="H59" i="6"/>
  <c r="H56" i="6"/>
  <c r="H55" i="6"/>
  <c r="H52" i="6"/>
  <c r="H48" i="6"/>
  <c r="H47" i="6"/>
  <c r="H40" i="6"/>
  <c r="H39" i="6"/>
  <c r="H36" i="6"/>
  <c r="H35" i="6"/>
  <c r="H16" i="6"/>
  <c r="H12" i="6"/>
  <c r="H11" i="6"/>
  <c r="E76" i="6"/>
  <c r="E75" i="6"/>
  <c r="E74" i="6"/>
  <c r="H74" i="6" s="1"/>
  <c r="E73" i="6"/>
  <c r="H73" i="6" s="1"/>
  <c r="E72" i="6"/>
  <c r="E71" i="6"/>
  <c r="H71" i="6" s="1"/>
  <c r="E70" i="6"/>
  <c r="H70" i="6" s="1"/>
  <c r="E68" i="6"/>
  <c r="H68" i="6" s="1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2" i="6"/>
  <c r="E51" i="6"/>
  <c r="H51" i="6" s="1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9" i="6" l="1"/>
  <c r="H69" i="6" s="1"/>
  <c r="E65" i="6"/>
  <c r="H65" i="6" s="1"/>
  <c r="E53" i="6"/>
  <c r="H53" i="6" s="1"/>
  <c r="E43" i="6"/>
  <c r="H43" i="6" s="1"/>
  <c r="E33" i="6"/>
  <c r="H3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<sst xmlns="http://schemas.openxmlformats.org/spreadsheetml/2006/main" count="241" uniqueCount="180">
  <si>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</si>
  <si>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</si>
  <si>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</si>
  <si>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</si>
  <si>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</si>
  <si>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</si>
  <si>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</si>
  <si>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</si>
  <si>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</si>
  <si>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</si>
  <si>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</si>
  <si>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</si>
  <si>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</si>
  <si>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</si>
  <si>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</si>
  <si>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</si>
  <si>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</si>
  <si>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</si>
  <si>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</si>
  <si>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</si>
  <si>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</si>
  <si>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</si>
  <si>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</si>
  <si>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</si>
  <si>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</si>
  <si>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</si>
  <si>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</si>
  <si>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</si>
  <si>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</si>
  <si>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</si>
  <si>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</si>
  <si>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</si>
  <si>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</si>
  <si>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</si>
  <si>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</si>
  <si>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</si>
  <si>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</si>
  <si>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</si>
  <si>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</si>
  <si>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</si>
  <si>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</si>
  <si>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</si>
  <si>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</si>
  <si>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</si>
  <si>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</si>
  <si>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</si>
  <si>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</si>
  <si>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</si>
  <si>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</si>
  <si>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</si>
  <si>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</si>
  <si>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</si>
  <si>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</si>
  <si>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</si>
  <si>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</si>
  <si>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</si>
  <si>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</si>
  <si>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</si>
  <si>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</si>
  <si>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</si>
  <si>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</si>
  <si>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</si>
  <si>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</si>
  <si>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</si>
  <si>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</si>
  <si>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</si>
  <si>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</si>
  <si>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</si>
  <si>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</si>
  <si>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</si>
  <si>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</si>
  <si>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</si>
  <si>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</si>
  <si>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</si>
  <si>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</si>
  <si>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</si>
  <si>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</si>
  <si>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</si>
  <si>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</si>
  <si>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</si>
  <si>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</si>
  <si>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</si>
  <si>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</si>
  <si>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</si>
  <si>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</si>
  <si>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</si>
  <si>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</si>
  <si>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</si>
  <si>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</si>
  <si>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</si>
  <si>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</si>
  <si>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</si>
  <si>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</si>
  <si>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</si>
  <si>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</si>
  <si>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</si>
  <si>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</si>
  <si>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</si>
  <si>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</si>
  <si>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</si>
  <si>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</si>
  <si>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</si>
  <si>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</si>
  <si>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</si>
  <si>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</si>
  <si>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</si>
  <si>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</si>
  <si>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</si>
  <si>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</si>
  <si>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</si>
  <si>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</si>
  <si>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</si>
  <si>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</si>
  <si>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</si>
  <si>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</si>
  <si>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</si>
  <si>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</si>
  <si>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</si>
  <si>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</si>
  <si>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</si>
  <si>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</si>
  <si>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</si>
  <si>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</si>
  <si>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</si>
  <si>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</si>
  <si>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</si>
  <si>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</si>
  <si>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</si>
  <si>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</si>
  <si>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</si>
  <si>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</si>
  <si>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Romita, Gto.
Estado Analítico del Ejercicio del Presupuesto de Egresos
Clasificación por Objeto del Gasto (Capítulo y Concepto)
Del 1 de Enero al 30 de Junio de 2022</t>
  </si>
  <si>
    <t>Municipio de Romita, Gto.
Estado Analítico del Ejercicio del Presupuesto de Egresos
Clasificación Económica (por Tipo de Gasto)
Del 1 de Enero al 30 de Junio de 2022</t>
  </si>
  <si>
    <t>31111-1002 PRESIDENTE</t>
  </si>
  <si>
    <t>31111-1003 SINDICATURA</t>
  </si>
  <si>
    <t>31111-1004 REGIDURÍA</t>
  </si>
  <si>
    <t>31111-1101 SECRETARÍA DEL H. AYUNTAMIENT</t>
  </si>
  <si>
    <t>31111-1102 FISCALIZACIÓN</t>
  </si>
  <si>
    <t>31111-1103 COMUNICACIÓN SOCIAL</t>
  </si>
  <si>
    <t>31111-1201 TESORERÍA MUNICIPAL</t>
  </si>
  <si>
    <t>31111-1203 ADQUISICIONES Y CONTROL DE BI</t>
  </si>
  <si>
    <t>31111-1302 JUZGADO ADMINISTRATIVO</t>
  </si>
  <si>
    <t>31111-1303 ATENCIÓN A MIGRANTES</t>
  </si>
  <si>
    <t>31111-1401 CONTRALORÍA MUNICIPAL</t>
  </si>
  <si>
    <t>31111-1501 PRESIDENCIA MUNICIPAL</t>
  </si>
  <si>
    <t>31111-1502 SECRETARÍA PARTICULAR</t>
  </si>
  <si>
    <t>31111-1503 INFORMÁTICA (SISTEMAS)</t>
  </si>
  <si>
    <t>31111-1504 VERIFICACIÓN SANITARIA</t>
  </si>
  <si>
    <t>31111-1505 DIRECCIÓN JURIDICA (COORDINAC</t>
  </si>
  <si>
    <t>31111-1506 EVENTOS ESPECIALES</t>
  </si>
  <si>
    <t>31111-1601 DESARROLLO INSTITUCIONAL</t>
  </si>
  <si>
    <t>31111-1702 EDUCACIÓN</t>
  </si>
  <si>
    <t>31111-1703 BIBLIOTECAS PÚBLICAS MUNICIPA</t>
  </si>
  <si>
    <t>31111-1801 CASA DE LA CULTURA</t>
  </si>
  <si>
    <t>31111-1901 COMUDAJ</t>
  </si>
  <si>
    <t>31111-2002 SEGURIDAD PÚBLICA</t>
  </si>
  <si>
    <t>31111-2003 TRÁNSITO Y VIALIDAD</t>
  </si>
  <si>
    <t>31111-2004 RECLUSORIO</t>
  </si>
  <si>
    <t>31111-2005 PROTECCION CIVIL</t>
  </si>
  <si>
    <t>31111-2101 DESARROLLO URBANO Y ECOLOGÍA</t>
  </si>
  <si>
    <t>31111-2301 SERVICIOS PÚBLICOS MUNICIPALE</t>
  </si>
  <si>
    <t>31111-2302 ALUMBRADO PÚBLICO</t>
  </si>
  <si>
    <t>31111-2303 RASTRO MUNICIPAL</t>
  </si>
  <si>
    <t>31111-2304 PARQUES Y JARDINES</t>
  </si>
  <si>
    <t>31111-2305 LIMPIA</t>
  </si>
  <si>
    <t>31111-2306 PLAZAS Y MERCADOS</t>
  </si>
  <si>
    <t>31111-2307 PANTEONES</t>
  </si>
  <si>
    <t>31111-2401 UNIDAD DE ACCESO A LA INFORMA</t>
  </si>
  <si>
    <t>31111-2501 OBRAS PÚBLICAS</t>
  </si>
  <si>
    <t>31111-2601 DESARROLLO SOCIAL</t>
  </si>
  <si>
    <t>31111-2801 INSTITUTO MUNICIPAL DE LA MUJ</t>
  </si>
  <si>
    <t>31111-2901 DIRECCIÓN DE PLANEACIÓN</t>
  </si>
  <si>
    <t>31111-3604 TURISMO</t>
  </si>
  <si>
    <t>31111-3605 DESARROLLO ECONOMICO</t>
  </si>
  <si>
    <t>31111-3606 CATASTRO E IMPUESTOS</t>
  </si>
  <si>
    <t>31111-3607 BACHEO</t>
  </si>
  <si>
    <t>31111-3609 DESARROLLO RURAL Y AGROPECUAR</t>
  </si>
  <si>
    <t>31111-3608 GESTION COMUNITARIA</t>
  </si>
  <si>
    <t>Municipio de Romita, Gto.
Estado Analítico del Ejercicio del Presupuesto de Egresos
Clasificación Administrativa
Del 1 de Enero al 30 de Junio de 2022</t>
  </si>
  <si>
    <t>Municipio de Romita, Gto.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</si>
</sst>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8</xdr:col>
      <xdr:colOff>209550</xdr:colOff>
      <xdr:row>85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D2E658-5678-4535-8F31-2B9C7DF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87225"/>
          <a:ext cx="10258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47625</xdr:rowOff>
    </xdr:from>
    <xdr:to>
      <xdr:col>1</xdr:col>
      <xdr:colOff>1209675</xdr:colOff>
      <xdr:row>0</xdr:row>
      <xdr:rowOff>676275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47625"/>
          <a:ext cx="1047750" cy="628650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0</xdr:rowOff>
    </xdr:from>
    <xdr:to>
      <xdr:col>7</xdr:col>
      <xdr:colOff>700367</xdr:colOff>
      <xdr:row>0</xdr:row>
      <xdr:rowOff>627956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E7A259-4056-4D48-B496-63205FA5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77275" y="0"/>
          <a:ext cx="1024217" cy="627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14</xdr:row>
      <xdr:rowOff>76200</xdr:rowOff>
    </xdr:from>
    <xdr:to>
      <xdr:col>8</xdr:col>
      <xdr:colOff>38100</xdr:colOff>
      <xdr:row>19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D2E658-5678-4535-8F31-2B9C7DF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733675"/>
          <a:ext cx="9058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0</xdr:row>
      <xdr:rowOff>628650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47750" cy="628650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590550</xdr:colOff>
      <xdr:row>0</xdr:row>
      <xdr:rowOff>47625</xdr:rowOff>
    </xdr:from>
    <xdr:to>
      <xdr:col>7</xdr:col>
      <xdr:colOff>567017</xdr:colOff>
      <xdr:row>0</xdr:row>
      <xdr:rowOff>675581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E7A259-4056-4D48-B496-63205FA5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0" y="47625"/>
          <a:ext cx="1024217" cy="627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8</xdr:col>
      <xdr:colOff>161925</xdr:colOff>
      <xdr:row>86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D2E658-5678-4535-8F31-2B9C7DF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15950"/>
          <a:ext cx="11125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85725</xdr:rowOff>
    </xdr:from>
    <xdr:to>
      <xdr:col>1</xdr:col>
      <xdr:colOff>1047750</xdr:colOff>
      <xdr:row>65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0544175"/>
          <a:ext cx="1047750" cy="571500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1028700</xdr:colOff>
      <xdr:row>0</xdr:row>
      <xdr:rowOff>28575</xdr:rowOff>
    </xdr:from>
    <xdr:to>
      <xdr:col>7</xdr:col>
      <xdr:colOff>1005167</xdr:colOff>
      <xdr:row>0</xdr:row>
      <xdr:rowOff>695325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E7A259-4056-4D48-B496-63205FA5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96475" y="28575"/>
          <a:ext cx="1024217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0</xdr:row>
      <xdr:rowOff>628650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47750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8</xdr:col>
      <xdr:colOff>180975</xdr:colOff>
      <xdr:row>46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D2E658-5678-4535-8F31-2B9C7DF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15100"/>
          <a:ext cx="11058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1095375</xdr:colOff>
      <xdr:row>0</xdr:row>
      <xdr:rowOff>695325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675"/>
          <a:ext cx="1047750" cy="62865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666750</xdr:colOff>
      <xdr:row>0</xdr:row>
      <xdr:rowOff>47625</xdr:rowOff>
    </xdr:from>
    <xdr:to>
      <xdr:col>7</xdr:col>
      <xdr:colOff>643217</xdr:colOff>
      <xdr:row>0</xdr:row>
      <xdr:rowOff>675581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E7A259-4056-4D48-B496-63205FA5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48800" y="47625"/>
          <a:ext cx="1024217" cy="62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sqref="A1:H1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60" customHeight="1" x14ac:dyDescent="0.2">
      <c r="A1" s="41" t="s">
        <v>131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92408924.730000004</v>
      </c>
      <c r="D5" s="34">
        <f>SUM(D6:D12)</f>
        <v>1838822.9900000002</v>
      </c>
      <c r="E5" s="34">
        <f>C5+D5</f>
        <v>94247747.719999999</v>
      </c>
      <c r="F5" s="34">
        <f>SUM(F6:F12)</f>
        <v>38702778.890000001</v>
      </c>
      <c r="G5" s="34">
        <f>SUM(G6:G12)</f>
        <v>38702778.890000001</v>
      </c>
      <c r="H5" s="34">
        <f>E5-F5</f>
        <v>55544968.829999998</v>
      </c>
    </row>
    <row r="6" spans="1:8" x14ac:dyDescent="0.2">
      <c r="A6" s="28">
        <v>1100</v>
      </c>
      <c r="B6" s="10" t="s">
        <v>68</v>
      </c>
      <c r="C6" s="12">
        <v>52451008.149999999</v>
      </c>
      <c r="D6" s="12">
        <v>-62059.48</v>
      </c>
      <c r="E6" s="12">
        <f t="shared" ref="E6:E69" si="0">C6+D6</f>
        <v>52388948.670000002</v>
      </c>
      <c r="F6" s="12">
        <v>21159143.48</v>
      </c>
      <c r="G6" s="12">
        <v>21159143.48</v>
      </c>
      <c r="H6" s="12">
        <f t="shared" ref="H6:H69" si="1">E6-F6</f>
        <v>31229805.190000001</v>
      </c>
    </row>
    <row r="7" spans="1:8" x14ac:dyDescent="0.2">
      <c r="A7" s="28">
        <v>1200</v>
      </c>
      <c r="B7" s="10" t="s">
        <v>69</v>
      </c>
      <c r="C7" s="12">
        <v>5548837.2000000002</v>
      </c>
      <c r="D7" s="12">
        <v>2404150.9300000002</v>
      </c>
      <c r="E7" s="12">
        <f t="shared" si="0"/>
        <v>7952988.1300000008</v>
      </c>
      <c r="F7" s="12">
        <v>4617984.22</v>
      </c>
      <c r="G7" s="12">
        <v>4617984.22</v>
      </c>
      <c r="H7" s="12">
        <f t="shared" si="1"/>
        <v>3335003.9100000011</v>
      </c>
    </row>
    <row r="8" spans="1:8" x14ac:dyDescent="0.2">
      <c r="A8" s="28">
        <v>1300</v>
      </c>
      <c r="B8" s="10" t="s">
        <v>70</v>
      </c>
      <c r="C8" s="12">
        <v>9570483.9000000004</v>
      </c>
      <c r="D8" s="12">
        <v>227585.68</v>
      </c>
      <c r="E8" s="12">
        <f t="shared" si="0"/>
        <v>9798069.5800000001</v>
      </c>
      <c r="F8" s="12">
        <v>294379.90999999997</v>
      </c>
      <c r="G8" s="12">
        <v>294379.90999999997</v>
      </c>
      <c r="H8" s="12">
        <f t="shared" si="1"/>
        <v>9503689.6699999999</v>
      </c>
    </row>
    <row r="9" spans="1:8" x14ac:dyDescent="0.2">
      <c r="A9" s="28">
        <v>1400</v>
      </c>
      <c r="B9" s="10" t="s">
        <v>34</v>
      </c>
      <c r="C9" s="12">
        <v>8151709.75</v>
      </c>
      <c r="D9" s="12">
        <v>-3851096.52</v>
      </c>
      <c r="E9" s="12">
        <f t="shared" si="0"/>
        <v>4300613.2300000004</v>
      </c>
      <c r="F9" s="12">
        <v>2899166.18</v>
      </c>
      <c r="G9" s="12">
        <v>2899166.18</v>
      </c>
      <c r="H9" s="12">
        <f t="shared" si="1"/>
        <v>1401447.0500000003</v>
      </c>
    </row>
    <row r="10" spans="1:8" x14ac:dyDescent="0.2">
      <c r="A10" s="28">
        <v>1500</v>
      </c>
      <c r="B10" s="10" t="s">
        <v>71</v>
      </c>
      <c r="C10" s="12">
        <v>16686885.73</v>
      </c>
      <c r="D10" s="12">
        <v>3120242.38</v>
      </c>
      <c r="E10" s="12">
        <f t="shared" si="0"/>
        <v>19807128.109999999</v>
      </c>
      <c r="F10" s="12">
        <v>9732105.0999999996</v>
      </c>
      <c r="G10" s="12">
        <v>9732105.0999999996</v>
      </c>
      <c r="H10" s="12">
        <f t="shared" si="1"/>
        <v>10075023.01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10262997.279999999</v>
      </c>
      <c r="D13" s="35">
        <f>SUM(D14:D22)</f>
        <v>1575376.0500000003</v>
      </c>
      <c r="E13" s="35">
        <f t="shared" si="0"/>
        <v>11838373.33</v>
      </c>
      <c r="F13" s="35">
        <f>SUM(F14:F22)</f>
        <v>4159790.49</v>
      </c>
      <c r="G13" s="35">
        <f>SUM(G14:G22)</f>
        <v>4159790.49</v>
      </c>
      <c r="H13" s="35">
        <f t="shared" si="1"/>
        <v>7678582.8399999999</v>
      </c>
    </row>
    <row r="14" spans="1:8" x14ac:dyDescent="0.2">
      <c r="A14" s="28">
        <v>2100</v>
      </c>
      <c r="B14" s="10" t="s">
        <v>73</v>
      </c>
      <c r="C14" s="12">
        <v>2384500</v>
      </c>
      <c r="D14" s="12">
        <v>6238.25</v>
      </c>
      <c r="E14" s="12">
        <f t="shared" si="0"/>
        <v>2390738.25</v>
      </c>
      <c r="F14" s="12">
        <v>765997.75</v>
      </c>
      <c r="G14" s="12">
        <v>765997.75</v>
      </c>
      <c r="H14" s="12">
        <f t="shared" si="1"/>
        <v>1624740.5</v>
      </c>
    </row>
    <row r="15" spans="1:8" x14ac:dyDescent="0.2">
      <c r="A15" s="28">
        <v>2200</v>
      </c>
      <c r="B15" s="10" t="s">
        <v>74</v>
      </c>
      <c r="C15" s="12">
        <v>676500</v>
      </c>
      <c r="D15" s="12">
        <v>130979.18</v>
      </c>
      <c r="E15" s="12">
        <f t="shared" si="0"/>
        <v>807479.17999999993</v>
      </c>
      <c r="F15" s="12">
        <v>409372.25</v>
      </c>
      <c r="G15" s="12">
        <v>409372.25</v>
      </c>
      <c r="H15" s="12">
        <f t="shared" si="1"/>
        <v>398106.92999999993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2173000</v>
      </c>
      <c r="D17" s="12">
        <v>893445.64</v>
      </c>
      <c r="E17" s="12">
        <f t="shared" si="0"/>
        <v>3066445.64</v>
      </c>
      <c r="F17" s="12">
        <v>1338501.82</v>
      </c>
      <c r="G17" s="12">
        <v>1338501.82</v>
      </c>
      <c r="H17" s="12">
        <f t="shared" si="1"/>
        <v>1727943.82</v>
      </c>
    </row>
    <row r="18" spans="1:8" x14ac:dyDescent="0.2">
      <c r="A18" s="28">
        <v>2500</v>
      </c>
      <c r="B18" s="10" t="s">
        <v>77</v>
      </c>
      <c r="C18" s="12">
        <v>79000</v>
      </c>
      <c r="D18" s="12">
        <v>3074.67</v>
      </c>
      <c r="E18" s="12">
        <f t="shared" si="0"/>
        <v>82074.67</v>
      </c>
      <c r="F18" s="12">
        <v>7060.27</v>
      </c>
      <c r="G18" s="12">
        <v>7060.27</v>
      </c>
      <c r="H18" s="12">
        <f t="shared" si="1"/>
        <v>75014.399999999994</v>
      </c>
    </row>
    <row r="19" spans="1:8" x14ac:dyDescent="0.2">
      <c r="A19" s="28">
        <v>2600</v>
      </c>
      <c r="B19" s="10" t="s">
        <v>78</v>
      </c>
      <c r="C19" s="12">
        <v>3527739.78</v>
      </c>
      <c r="D19" s="12">
        <v>83000</v>
      </c>
      <c r="E19" s="12">
        <f t="shared" si="0"/>
        <v>3610739.78</v>
      </c>
      <c r="F19" s="12">
        <v>943797.61</v>
      </c>
      <c r="G19" s="12">
        <v>943797.61</v>
      </c>
      <c r="H19" s="12">
        <f t="shared" si="1"/>
        <v>2666942.17</v>
      </c>
    </row>
    <row r="20" spans="1:8" x14ac:dyDescent="0.2">
      <c r="A20" s="28">
        <v>2700</v>
      </c>
      <c r="B20" s="10" t="s">
        <v>79</v>
      </c>
      <c r="C20" s="12">
        <v>480000</v>
      </c>
      <c r="D20" s="12">
        <v>16696.2</v>
      </c>
      <c r="E20" s="12">
        <f t="shared" si="0"/>
        <v>496696.2</v>
      </c>
      <c r="F20" s="12">
        <v>67399.94</v>
      </c>
      <c r="G20" s="12">
        <v>67399.94</v>
      </c>
      <c r="H20" s="12">
        <f t="shared" si="1"/>
        <v>429296.26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942257.5</v>
      </c>
      <c r="D22" s="12">
        <v>441942.11</v>
      </c>
      <c r="E22" s="12">
        <f t="shared" si="0"/>
        <v>1384199.6099999999</v>
      </c>
      <c r="F22" s="12">
        <v>627660.85</v>
      </c>
      <c r="G22" s="12">
        <v>627660.85</v>
      </c>
      <c r="H22" s="12">
        <f t="shared" si="1"/>
        <v>756538.75999999989</v>
      </c>
    </row>
    <row r="23" spans="1:8" x14ac:dyDescent="0.2">
      <c r="A23" s="29" t="s">
        <v>61</v>
      </c>
      <c r="B23" s="6"/>
      <c r="C23" s="35">
        <f>SUM(C24:C32)</f>
        <v>23047200</v>
      </c>
      <c r="D23" s="35">
        <f>SUM(D24:D32)</f>
        <v>12935621.280000001</v>
      </c>
      <c r="E23" s="35">
        <f t="shared" si="0"/>
        <v>35982821.280000001</v>
      </c>
      <c r="F23" s="35">
        <f>SUM(F24:F32)</f>
        <v>13904040.579999998</v>
      </c>
      <c r="G23" s="35">
        <f>SUM(G24:G32)</f>
        <v>13904040.579999998</v>
      </c>
      <c r="H23" s="35">
        <f t="shared" si="1"/>
        <v>22078780.700000003</v>
      </c>
    </row>
    <row r="24" spans="1:8" x14ac:dyDescent="0.2">
      <c r="A24" s="28">
        <v>3100</v>
      </c>
      <c r="B24" s="10" t="s">
        <v>82</v>
      </c>
      <c r="C24" s="12">
        <v>7868000</v>
      </c>
      <c r="D24" s="12">
        <v>38993</v>
      </c>
      <c r="E24" s="12">
        <f t="shared" si="0"/>
        <v>7906993</v>
      </c>
      <c r="F24" s="12">
        <v>5486216.8799999999</v>
      </c>
      <c r="G24" s="12">
        <v>5486216.8799999999</v>
      </c>
      <c r="H24" s="12">
        <f t="shared" si="1"/>
        <v>2420776.12</v>
      </c>
    </row>
    <row r="25" spans="1:8" x14ac:dyDescent="0.2">
      <c r="A25" s="28">
        <v>3200</v>
      </c>
      <c r="B25" s="10" t="s">
        <v>83</v>
      </c>
      <c r="C25" s="12">
        <v>2489000</v>
      </c>
      <c r="D25" s="12">
        <v>0</v>
      </c>
      <c r="E25" s="12">
        <f t="shared" si="0"/>
        <v>2489000</v>
      </c>
      <c r="F25" s="12">
        <v>408669.01</v>
      </c>
      <c r="G25" s="12">
        <v>408669.01</v>
      </c>
      <c r="H25" s="12">
        <f t="shared" si="1"/>
        <v>2080330.99</v>
      </c>
    </row>
    <row r="26" spans="1:8" x14ac:dyDescent="0.2">
      <c r="A26" s="28">
        <v>3300</v>
      </c>
      <c r="B26" s="10" t="s">
        <v>84</v>
      </c>
      <c r="C26" s="12">
        <v>1785000</v>
      </c>
      <c r="D26" s="12">
        <v>1316727.6299999999</v>
      </c>
      <c r="E26" s="12">
        <f t="shared" si="0"/>
        <v>3101727.63</v>
      </c>
      <c r="F26" s="12">
        <v>2184569.09</v>
      </c>
      <c r="G26" s="12">
        <v>2184569.09</v>
      </c>
      <c r="H26" s="12">
        <f t="shared" si="1"/>
        <v>917158.54</v>
      </c>
    </row>
    <row r="27" spans="1:8" x14ac:dyDescent="0.2">
      <c r="A27" s="28">
        <v>3400</v>
      </c>
      <c r="B27" s="10" t="s">
        <v>85</v>
      </c>
      <c r="C27" s="12">
        <v>250000</v>
      </c>
      <c r="D27" s="12">
        <v>-15100</v>
      </c>
      <c r="E27" s="12">
        <f t="shared" si="0"/>
        <v>234900</v>
      </c>
      <c r="F27" s="12">
        <v>0</v>
      </c>
      <c r="G27" s="12">
        <v>0</v>
      </c>
      <c r="H27" s="12">
        <f t="shared" si="1"/>
        <v>234900</v>
      </c>
    </row>
    <row r="28" spans="1:8" x14ac:dyDescent="0.2">
      <c r="A28" s="28">
        <v>3500</v>
      </c>
      <c r="B28" s="10" t="s">
        <v>86</v>
      </c>
      <c r="C28" s="12">
        <v>4738200</v>
      </c>
      <c r="D28" s="12">
        <v>11892042.49</v>
      </c>
      <c r="E28" s="12">
        <f t="shared" si="0"/>
        <v>16630242.49</v>
      </c>
      <c r="F28" s="12">
        <v>3108109.32</v>
      </c>
      <c r="G28" s="12">
        <v>3108109.32</v>
      </c>
      <c r="H28" s="12">
        <f t="shared" si="1"/>
        <v>13522133.17</v>
      </c>
    </row>
    <row r="29" spans="1:8" x14ac:dyDescent="0.2">
      <c r="A29" s="28">
        <v>3600</v>
      </c>
      <c r="B29" s="10" t="s">
        <v>87</v>
      </c>
      <c r="C29" s="12">
        <v>899500</v>
      </c>
      <c r="D29" s="12">
        <v>0</v>
      </c>
      <c r="E29" s="12">
        <f t="shared" si="0"/>
        <v>899500</v>
      </c>
      <c r="F29" s="12">
        <v>840560.17</v>
      </c>
      <c r="G29" s="12">
        <v>840560.17</v>
      </c>
      <c r="H29" s="12">
        <f t="shared" si="1"/>
        <v>58939.829999999958</v>
      </c>
    </row>
    <row r="30" spans="1:8" x14ac:dyDescent="0.2">
      <c r="A30" s="28">
        <v>3700</v>
      </c>
      <c r="B30" s="10" t="s">
        <v>88</v>
      </c>
      <c r="C30" s="12">
        <v>251000</v>
      </c>
      <c r="D30" s="12">
        <v>49000</v>
      </c>
      <c r="E30" s="12">
        <f t="shared" si="0"/>
        <v>300000</v>
      </c>
      <c r="F30" s="12">
        <v>83304.69</v>
      </c>
      <c r="G30" s="12">
        <v>83304.69</v>
      </c>
      <c r="H30" s="12">
        <f t="shared" si="1"/>
        <v>216695.31</v>
      </c>
    </row>
    <row r="31" spans="1:8" x14ac:dyDescent="0.2">
      <c r="A31" s="28">
        <v>3800</v>
      </c>
      <c r="B31" s="10" t="s">
        <v>89</v>
      </c>
      <c r="C31" s="12">
        <v>2960000</v>
      </c>
      <c r="D31" s="12">
        <v>332540</v>
      </c>
      <c r="E31" s="12">
        <f t="shared" si="0"/>
        <v>3292540</v>
      </c>
      <c r="F31" s="12">
        <v>1699926.41</v>
      </c>
      <c r="G31" s="12">
        <v>1699926.41</v>
      </c>
      <c r="H31" s="12">
        <f t="shared" si="1"/>
        <v>1592613.59</v>
      </c>
    </row>
    <row r="32" spans="1:8" x14ac:dyDescent="0.2">
      <c r="A32" s="28">
        <v>3900</v>
      </c>
      <c r="B32" s="10" t="s">
        <v>18</v>
      </c>
      <c r="C32" s="12">
        <v>1806500</v>
      </c>
      <c r="D32" s="12">
        <v>-678581.84</v>
      </c>
      <c r="E32" s="12">
        <f t="shared" si="0"/>
        <v>1127918.1600000001</v>
      </c>
      <c r="F32" s="12">
        <v>92685.01</v>
      </c>
      <c r="G32" s="12">
        <v>92685.01</v>
      </c>
      <c r="H32" s="12">
        <f t="shared" si="1"/>
        <v>1035233.1500000001</v>
      </c>
    </row>
    <row r="33" spans="1:8" x14ac:dyDescent="0.2">
      <c r="A33" s="29" t="s">
        <v>62</v>
      </c>
      <c r="B33" s="6"/>
      <c r="C33" s="35">
        <f>SUM(C34:C42)</f>
        <v>16977190.969999999</v>
      </c>
      <c r="D33" s="35">
        <f>SUM(D34:D42)</f>
        <v>-2688114.02</v>
      </c>
      <c r="E33" s="35">
        <f t="shared" si="0"/>
        <v>14289076.949999999</v>
      </c>
      <c r="F33" s="35">
        <f>SUM(F34:F42)</f>
        <v>11717759.449999999</v>
      </c>
      <c r="G33" s="35">
        <f>SUM(G34:G42)</f>
        <v>11363459.440000001</v>
      </c>
      <c r="H33" s="35">
        <f t="shared" si="1"/>
        <v>2571317.5</v>
      </c>
    </row>
    <row r="34" spans="1:8" x14ac:dyDescent="0.2">
      <c r="A34" s="28">
        <v>4100</v>
      </c>
      <c r="B34" s="10" t="s">
        <v>90</v>
      </c>
      <c r="C34" s="12">
        <v>11902500</v>
      </c>
      <c r="D34" s="12">
        <v>-5920000</v>
      </c>
      <c r="E34" s="12">
        <f t="shared" si="0"/>
        <v>5982500</v>
      </c>
      <c r="F34" s="12">
        <v>5951250</v>
      </c>
      <c r="G34" s="12">
        <v>5951250</v>
      </c>
      <c r="H34" s="12">
        <f t="shared" si="1"/>
        <v>31250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5074690.97</v>
      </c>
      <c r="D37" s="12">
        <v>3231885.98</v>
      </c>
      <c r="E37" s="12">
        <f t="shared" si="0"/>
        <v>8306576.9499999993</v>
      </c>
      <c r="F37" s="12">
        <v>5766509.4500000002</v>
      </c>
      <c r="G37" s="12">
        <v>5412209.4400000004</v>
      </c>
      <c r="H37" s="12">
        <f t="shared" si="1"/>
        <v>2540067.4999999991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2668000</v>
      </c>
      <c r="D43" s="35">
        <f>SUM(D44:D52)</f>
        <v>-2190300</v>
      </c>
      <c r="E43" s="35">
        <f t="shared" si="0"/>
        <v>477700</v>
      </c>
      <c r="F43" s="35">
        <f>SUM(F44:F52)</f>
        <v>238882.46</v>
      </c>
      <c r="G43" s="35">
        <f>SUM(G44:G52)</f>
        <v>238882.46</v>
      </c>
      <c r="H43" s="35">
        <f t="shared" si="1"/>
        <v>238817.54</v>
      </c>
    </row>
    <row r="44" spans="1:8" x14ac:dyDescent="0.2">
      <c r="A44" s="28">
        <v>5100</v>
      </c>
      <c r="B44" s="10" t="s">
        <v>97</v>
      </c>
      <c r="C44" s="12">
        <v>145000</v>
      </c>
      <c r="D44" s="12">
        <v>264400</v>
      </c>
      <c r="E44" s="12">
        <f t="shared" si="0"/>
        <v>409400</v>
      </c>
      <c r="F44" s="12">
        <v>238882.46</v>
      </c>
      <c r="G44" s="12">
        <v>238882.46</v>
      </c>
      <c r="H44" s="12">
        <f t="shared" si="1"/>
        <v>170517.54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1273000</v>
      </c>
      <c r="D49" s="12">
        <v>-1222000</v>
      </c>
      <c r="E49" s="12">
        <f t="shared" si="0"/>
        <v>51000</v>
      </c>
      <c r="F49" s="12">
        <v>0</v>
      </c>
      <c r="G49" s="12">
        <v>0</v>
      </c>
      <c r="H49" s="12">
        <f t="shared" si="1"/>
        <v>51000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1250000</v>
      </c>
      <c r="D51" s="12">
        <v>-1232700</v>
      </c>
      <c r="E51" s="12">
        <f t="shared" si="0"/>
        <v>17300</v>
      </c>
      <c r="F51" s="12">
        <v>0</v>
      </c>
      <c r="G51" s="12">
        <v>0</v>
      </c>
      <c r="H51" s="12">
        <f t="shared" si="1"/>
        <v>17300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42289815.159999996</v>
      </c>
      <c r="D53" s="35">
        <f>SUM(D54:D56)</f>
        <v>15060407.880000001</v>
      </c>
      <c r="E53" s="35">
        <f t="shared" si="0"/>
        <v>57350223.039999999</v>
      </c>
      <c r="F53" s="35">
        <f>SUM(F54:F56)</f>
        <v>14334356.91</v>
      </c>
      <c r="G53" s="35">
        <f>SUM(G54:G56)</f>
        <v>14334356.91</v>
      </c>
      <c r="H53" s="35">
        <f t="shared" si="1"/>
        <v>43015866.129999995</v>
      </c>
    </row>
    <row r="54" spans="1:8" x14ac:dyDescent="0.2">
      <c r="A54" s="28">
        <v>6100</v>
      </c>
      <c r="B54" s="10" t="s">
        <v>106</v>
      </c>
      <c r="C54" s="12">
        <v>42289815.159999996</v>
      </c>
      <c r="D54" s="12">
        <v>15060407.880000001</v>
      </c>
      <c r="E54" s="12">
        <f t="shared" si="0"/>
        <v>57350223.039999999</v>
      </c>
      <c r="F54" s="12">
        <v>14334356.91</v>
      </c>
      <c r="G54" s="12">
        <v>14334356.91</v>
      </c>
      <c r="H54" s="12">
        <f t="shared" si="1"/>
        <v>43015866.129999995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540000</v>
      </c>
      <c r="D65" s="35">
        <f>SUM(D66:D68)</f>
        <v>510000.02</v>
      </c>
      <c r="E65" s="35">
        <f t="shared" si="0"/>
        <v>1050000.02</v>
      </c>
      <c r="F65" s="35">
        <f>SUM(F66:F68)</f>
        <v>810000.02</v>
      </c>
      <c r="G65" s="35">
        <f>SUM(G66:G68)</f>
        <v>810000.02</v>
      </c>
      <c r="H65" s="35">
        <f t="shared" si="1"/>
        <v>240000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540000</v>
      </c>
      <c r="D68" s="12">
        <v>510000.02</v>
      </c>
      <c r="E68" s="12">
        <f t="shared" si="0"/>
        <v>1050000.02</v>
      </c>
      <c r="F68" s="12">
        <v>810000.02</v>
      </c>
      <c r="G68" s="12">
        <v>810000.02</v>
      </c>
      <c r="H68" s="12">
        <f t="shared" si="1"/>
        <v>240000</v>
      </c>
    </row>
    <row r="69" spans="1:8" x14ac:dyDescent="0.2">
      <c r="A69" s="29" t="s">
        <v>67</v>
      </c>
      <c r="B69" s="6"/>
      <c r="C69" s="35">
        <f>SUM(C70:C76)</f>
        <v>5780000</v>
      </c>
      <c r="D69" s="35">
        <f>SUM(D70:D76)</f>
        <v>0</v>
      </c>
      <c r="E69" s="35">
        <f t="shared" si="0"/>
        <v>5780000</v>
      </c>
      <c r="F69" s="35">
        <f>SUM(F70:F76)</f>
        <v>2873392.48</v>
      </c>
      <c r="G69" s="35">
        <f>SUM(G70:G76)</f>
        <v>2873392.48</v>
      </c>
      <c r="H69" s="35">
        <f t="shared" si="1"/>
        <v>2906607.52</v>
      </c>
    </row>
    <row r="70" spans="1:8" x14ac:dyDescent="0.2">
      <c r="A70" s="28">
        <v>9100</v>
      </c>
      <c r="B70" s="10" t="s">
        <v>116</v>
      </c>
      <c r="C70" s="12">
        <v>5500000</v>
      </c>
      <c r="D70" s="12">
        <v>0</v>
      </c>
      <c r="E70" s="12">
        <f t="shared" ref="E70:E76" si="2">C70+D70</f>
        <v>5500000</v>
      </c>
      <c r="F70" s="12">
        <v>2749999.98</v>
      </c>
      <c r="G70" s="12">
        <v>2749999.98</v>
      </c>
      <c r="H70" s="12">
        <f t="shared" ref="H70:H76" si="3">E70-F70</f>
        <v>2750000.02</v>
      </c>
    </row>
    <row r="71" spans="1:8" x14ac:dyDescent="0.2">
      <c r="A71" s="28">
        <v>9200</v>
      </c>
      <c r="B71" s="10" t="s">
        <v>117</v>
      </c>
      <c r="C71" s="12">
        <v>280000</v>
      </c>
      <c r="D71" s="12">
        <v>0</v>
      </c>
      <c r="E71" s="12">
        <f t="shared" si="2"/>
        <v>280000</v>
      </c>
      <c r="F71" s="12">
        <v>123392.5</v>
      </c>
      <c r="G71" s="12">
        <v>123392.5</v>
      </c>
      <c r="H71" s="12">
        <f t="shared" si="3"/>
        <v>156607.5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193974128.14000002</v>
      </c>
      <c r="D77" s="37">
        <f t="shared" si="4"/>
        <v>27041814.200000003</v>
      </c>
      <c r="E77" s="37">
        <f t="shared" si="4"/>
        <v>221015942.33999997</v>
      </c>
      <c r="F77" s="37">
        <f t="shared" si="4"/>
        <v>86741001.279999986</v>
      </c>
      <c r="G77" s="37">
        <f t="shared" si="4"/>
        <v>86386701.269999996</v>
      </c>
      <c r="H77" s="37">
        <f t="shared" si="4"/>
        <v>134274941.06</v>
      </c>
    </row>
    <row r="79" spans="1:8" x14ac:dyDescent="0.2">
      <c r="A7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6.25" customHeight="1" x14ac:dyDescent="0.2">
      <c r="A1" s="41" t="s">
        <v>132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142976312.97999999</v>
      </c>
      <c r="D5" s="38">
        <v>13661706.300000001</v>
      </c>
      <c r="E5" s="38">
        <f>C5+D5</f>
        <v>156638019.28</v>
      </c>
      <c r="F5" s="38">
        <v>68607761.909999996</v>
      </c>
      <c r="G5" s="38">
        <v>68253461.900000006</v>
      </c>
      <c r="H5" s="38">
        <f>E5-F5</f>
        <v>88030257.370000005</v>
      </c>
    </row>
    <row r="6" spans="1:8" x14ac:dyDescent="0.2">
      <c r="A6" s="5"/>
      <c r="B6" s="13" t="s">
        <v>1</v>
      </c>
      <c r="C6" s="38">
        <v>45497815.159999996</v>
      </c>
      <c r="D6" s="38">
        <v>13380107.9</v>
      </c>
      <c r="E6" s="38">
        <f>C6+D6</f>
        <v>58877923.059999995</v>
      </c>
      <c r="F6" s="38">
        <v>15383239.390000001</v>
      </c>
      <c r="G6" s="38">
        <v>15383239.390000001</v>
      </c>
      <c r="H6" s="38">
        <f>E6-F6</f>
        <v>43494683.669999994</v>
      </c>
    </row>
    <row r="7" spans="1:8" x14ac:dyDescent="0.2">
      <c r="A7" s="5"/>
      <c r="B7" s="13" t="s">
        <v>2</v>
      </c>
      <c r="C7" s="38">
        <v>5500000</v>
      </c>
      <c r="D7" s="38">
        <v>0</v>
      </c>
      <c r="E7" s="38">
        <f>C7+D7</f>
        <v>5500000</v>
      </c>
      <c r="F7" s="38">
        <v>2749999.98</v>
      </c>
      <c r="G7" s="38">
        <v>2749999.98</v>
      </c>
      <c r="H7" s="38">
        <f>E7-F7</f>
        <v>2750000.02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193974128.13999999</v>
      </c>
      <c r="D10" s="37">
        <f t="shared" si="0"/>
        <v>27041814.200000003</v>
      </c>
      <c r="E10" s="37">
        <f t="shared" si="0"/>
        <v>221015942.34</v>
      </c>
      <c r="F10" s="37">
        <f t="shared" si="0"/>
        <v>86741001.280000001</v>
      </c>
      <c r="G10" s="37">
        <f t="shared" si="0"/>
        <v>86386701.270000011</v>
      </c>
      <c r="H10" s="37">
        <f t="shared" si="0"/>
        <v>134274941.06</v>
      </c>
    </row>
    <row r="12" spans="1:8" x14ac:dyDescent="0.2">
      <c r="A12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sqref="A1:H1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55.5" customHeight="1" x14ac:dyDescent="0.2">
      <c r="A1" s="41" t="s">
        <v>178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133</v>
      </c>
      <c r="C6" s="12">
        <v>1306296.3700000001</v>
      </c>
      <c r="D6" s="12">
        <v>-10007.200000000001</v>
      </c>
      <c r="E6" s="12">
        <f>C6+D6</f>
        <v>1296289.1700000002</v>
      </c>
      <c r="F6" s="12">
        <v>468599.28</v>
      </c>
      <c r="G6" s="12">
        <v>468599.28</v>
      </c>
      <c r="H6" s="12">
        <f>E6-F6</f>
        <v>827689.89000000013</v>
      </c>
    </row>
    <row r="7" spans="1:8" x14ac:dyDescent="0.2">
      <c r="A7" s="4"/>
      <c r="B7" s="15" t="s">
        <v>134</v>
      </c>
      <c r="C7" s="12">
        <v>845855.42</v>
      </c>
      <c r="D7" s="12">
        <v>11007.2</v>
      </c>
      <c r="E7" s="12">
        <f t="shared" ref="E7:E12" si="0">C7+D7</f>
        <v>856862.62</v>
      </c>
      <c r="F7" s="12">
        <v>406838.61</v>
      </c>
      <c r="G7" s="12">
        <v>406838.61</v>
      </c>
      <c r="H7" s="12">
        <f t="shared" ref="H7:H12" si="1">E7-F7</f>
        <v>450024.01</v>
      </c>
    </row>
    <row r="8" spans="1:8" x14ac:dyDescent="0.2">
      <c r="A8" s="4"/>
      <c r="B8" s="15" t="s">
        <v>135</v>
      </c>
      <c r="C8" s="12">
        <v>6924226.5499999998</v>
      </c>
      <c r="D8" s="12">
        <v>49000</v>
      </c>
      <c r="E8" s="12">
        <f t="shared" si="0"/>
        <v>6973226.5499999998</v>
      </c>
      <c r="F8" s="12">
        <v>2836948.2</v>
      </c>
      <c r="G8" s="12">
        <v>2836948.2</v>
      </c>
      <c r="H8" s="12">
        <f t="shared" si="1"/>
        <v>4136278.3499999996</v>
      </c>
    </row>
    <row r="9" spans="1:8" x14ac:dyDescent="0.2">
      <c r="A9" s="4"/>
      <c r="B9" s="15" t="s">
        <v>136</v>
      </c>
      <c r="C9" s="12">
        <v>2229177.69</v>
      </c>
      <c r="D9" s="12">
        <v>6500</v>
      </c>
      <c r="E9" s="12">
        <f t="shared" si="0"/>
        <v>2235677.69</v>
      </c>
      <c r="F9" s="12">
        <v>1028531.77</v>
      </c>
      <c r="G9" s="12">
        <v>1028531.77</v>
      </c>
      <c r="H9" s="12">
        <f t="shared" si="1"/>
        <v>1207145.92</v>
      </c>
    </row>
    <row r="10" spans="1:8" x14ac:dyDescent="0.2">
      <c r="A10" s="4"/>
      <c r="B10" s="15" t="s">
        <v>137</v>
      </c>
      <c r="C10" s="12">
        <v>972824.98</v>
      </c>
      <c r="D10" s="12">
        <v>0</v>
      </c>
      <c r="E10" s="12">
        <f t="shared" si="0"/>
        <v>972824.98</v>
      </c>
      <c r="F10" s="12">
        <v>281191.95</v>
      </c>
      <c r="G10" s="12">
        <v>281191.95</v>
      </c>
      <c r="H10" s="12">
        <f t="shared" si="1"/>
        <v>691633.03</v>
      </c>
    </row>
    <row r="11" spans="1:8" x14ac:dyDescent="0.2">
      <c r="A11" s="4"/>
      <c r="B11" s="15" t="s">
        <v>138</v>
      </c>
      <c r="C11" s="12">
        <v>2022415.28</v>
      </c>
      <c r="D11" s="12">
        <v>0</v>
      </c>
      <c r="E11" s="12">
        <f t="shared" si="0"/>
        <v>2022415.28</v>
      </c>
      <c r="F11" s="12">
        <v>1138888.25</v>
      </c>
      <c r="G11" s="12">
        <v>1138888.25</v>
      </c>
      <c r="H11" s="12">
        <f t="shared" si="1"/>
        <v>883527.03</v>
      </c>
    </row>
    <row r="12" spans="1:8" x14ac:dyDescent="0.2">
      <c r="A12" s="4"/>
      <c r="B12" s="15" t="s">
        <v>139</v>
      </c>
      <c r="C12" s="12">
        <v>33674120.479999997</v>
      </c>
      <c r="D12" s="12">
        <v>-11343800</v>
      </c>
      <c r="E12" s="12">
        <f t="shared" si="0"/>
        <v>22330320.479999997</v>
      </c>
      <c r="F12" s="12">
        <v>10286987.49</v>
      </c>
      <c r="G12" s="12">
        <v>10286987.49</v>
      </c>
      <c r="H12" s="12">
        <f t="shared" si="1"/>
        <v>12043332.989999996</v>
      </c>
    </row>
    <row r="13" spans="1:8" x14ac:dyDescent="0.2">
      <c r="A13" s="4"/>
      <c r="B13" s="15" t="s">
        <v>140</v>
      </c>
      <c r="C13" s="12">
        <v>3055313.79</v>
      </c>
      <c r="D13" s="12">
        <v>1157500</v>
      </c>
      <c r="E13" s="12">
        <f t="shared" ref="E13" si="2">C13+D13</f>
        <v>4212813.79</v>
      </c>
      <c r="F13" s="12">
        <v>1965864.51</v>
      </c>
      <c r="G13" s="12">
        <v>1965864.51</v>
      </c>
      <c r="H13" s="12">
        <f t="shared" ref="H13" si="3">E13-F13</f>
        <v>2246949.2800000003</v>
      </c>
    </row>
    <row r="14" spans="1:8" x14ac:dyDescent="0.2">
      <c r="A14" s="4"/>
      <c r="B14" s="15" t="s">
        <v>141</v>
      </c>
      <c r="C14" s="12">
        <v>356429.81</v>
      </c>
      <c r="D14" s="12">
        <v>0</v>
      </c>
      <c r="E14" s="12">
        <f t="shared" ref="E14" si="4">C14+D14</f>
        <v>356429.81</v>
      </c>
      <c r="F14" s="12">
        <v>158262.82</v>
      </c>
      <c r="G14" s="12">
        <v>158262.82</v>
      </c>
      <c r="H14" s="12">
        <f t="shared" ref="H14" si="5">E14-F14</f>
        <v>198166.99</v>
      </c>
    </row>
    <row r="15" spans="1:8" x14ac:dyDescent="0.2">
      <c r="A15" s="4"/>
      <c r="B15" s="15" t="s">
        <v>142</v>
      </c>
      <c r="C15" s="12">
        <v>432970.85</v>
      </c>
      <c r="D15" s="12">
        <v>0</v>
      </c>
      <c r="E15" s="12">
        <f t="shared" ref="E15" si="6">C15+D15</f>
        <v>432970.85</v>
      </c>
      <c r="F15" s="12">
        <v>44397.61</v>
      </c>
      <c r="G15" s="12">
        <v>44397.61</v>
      </c>
      <c r="H15" s="12">
        <f t="shared" ref="H15" si="7">E15-F15</f>
        <v>388573.24</v>
      </c>
    </row>
    <row r="16" spans="1:8" x14ac:dyDescent="0.2">
      <c r="A16" s="4"/>
      <c r="B16" s="15" t="s">
        <v>143</v>
      </c>
      <c r="C16" s="12">
        <v>1188474.73</v>
      </c>
      <c r="D16" s="12">
        <v>-81903.48</v>
      </c>
      <c r="E16" s="12">
        <f t="shared" ref="E16" si="8">C16+D16</f>
        <v>1106571.25</v>
      </c>
      <c r="F16" s="12">
        <v>372324.24</v>
      </c>
      <c r="G16" s="12">
        <v>372324.24</v>
      </c>
      <c r="H16" s="12">
        <f t="shared" ref="H16" si="9">E16-F16</f>
        <v>734247.01</v>
      </c>
    </row>
    <row r="17" spans="1:8" x14ac:dyDescent="0.2">
      <c r="A17" s="4"/>
      <c r="B17" s="15" t="s">
        <v>144</v>
      </c>
      <c r="C17" s="12">
        <v>9722690.9700000007</v>
      </c>
      <c r="D17" s="12">
        <v>-986890.97</v>
      </c>
      <c r="E17" s="12">
        <f t="shared" ref="E17" si="10">C17+D17</f>
        <v>8735800</v>
      </c>
      <c r="F17" s="12">
        <v>7262615.54</v>
      </c>
      <c r="G17" s="12">
        <v>7262615.54</v>
      </c>
      <c r="H17" s="12">
        <f t="shared" ref="H17" si="11">E17-F17</f>
        <v>1473184.46</v>
      </c>
    </row>
    <row r="18" spans="1:8" x14ac:dyDescent="0.2">
      <c r="A18" s="4"/>
      <c r="B18" s="15" t="s">
        <v>145</v>
      </c>
      <c r="C18" s="12">
        <v>899843.04</v>
      </c>
      <c r="D18" s="12">
        <v>214400</v>
      </c>
      <c r="E18" s="12">
        <f t="shared" ref="E18" si="12">C18+D18</f>
        <v>1114243.04</v>
      </c>
      <c r="F18" s="12">
        <v>591222.05000000005</v>
      </c>
      <c r="G18" s="12">
        <v>591222.05000000005</v>
      </c>
      <c r="H18" s="12">
        <f t="shared" ref="H18" si="13">E18-F18</f>
        <v>523020.99</v>
      </c>
    </row>
    <row r="19" spans="1:8" x14ac:dyDescent="0.2">
      <c r="A19" s="4"/>
      <c r="B19" s="15" t="s">
        <v>146</v>
      </c>
      <c r="C19" s="12">
        <v>1616354.08</v>
      </c>
      <c r="D19" s="12">
        <v>48500</v>
      </c>
      <c r="E19" s="12">
        <f t="shared" ref="E19" si="14">C19+D19</f>
        <v>1664854.08</v>
      </c>
      <c r="F19" s="12">
        <v>812191.48</v>
      </c>
      <c r="G19" s="12">
        <v>812191.48</v>
      </c>
      <c r="H19" s="12">
        <f t="shared" ref="H19" si="15">E19-F19</f>
        <v>852662.60000000009</v>
      </c>
    </row>
    <row r="20" spans="1:8" x14ac:dyDescent="0.2">
      <c r="A20" s="4"/>
      <c r="B20" s="15" t="s">
        <v>147</v>
      </c>
      <c r="C20" s="12">
        <v>416724.57</v>
      </c>
      <c r="D20" s="12">
        <v>0</v>
      </c>
      <c r="E20" s="12">
        <f t="shared" ref="E20" si="16">C20+D20</f>
        <v>416724.57</v>
      </c>
      <c r="F20" s="12">
        <v>76075.44</v>
      </c>
      <c r="G20" s="12">
        <v>76075.44</v>
      </c>
      <c r="H20" s="12">
        <f t="shared" ref="H20" si="17">E20-F20</f>
        <v>340649.13</v>
      </c>
    </row>
    <row r="21" spans="1:8" x14ac:dyDescent="0.2">
      <c r="A21" s="4"/>
      <c r="B21" s="15" t="s">
        <v>148</v>
      </c>
      <c r="C21" s="12">
        <v>1315135.8400000001</v>
      </c>
      <c r="D21" s="12">
        <v>0</v>
      </c>
      <c r="E21" s="12">
        <f t="shared" ref="E21" si="18">C21+D21</f>
        <v>1315135.8400000001</v>
      </c>
      <c r="F21" s="12">
        <v>409128.39</v>
      </c>
      <c r="G21" s="12">
        <v>409128.39</v>
      </c>
      <c r="H21" s="12">
        <f t="shared" ref="H21" si="19">E21-F21</f>
        <v>906007.45000000007</v>
      </c>
    </row>
    <row r="22" spans="1:8" x14ac:dyDescent="0.2">
      <c r="A22" s="4"/>
      <c r="B22" s="15" t="s">
        <v>149</v>
      </c>
      <c r="C22" s="12">
        <v>390837.61</v>
      </c>
      <c r="D22" s="12">
        <v>25000</v>
      </c>
      <c r="E22" s="12">
        <f t="shared" ref="E22" si="20">C22+D22</f>
        <v>415837.61</v>
      </c>
      <c r="F22" s="12">
        <v>53197.8</v>
      </c>
      <c r="G22" s="12">
        <v>53197.8</v>
      </c>
      <c r="H22" s="12">
        <f t="shared" ref="H22" si="21">E22-F22</f>
        <v>362639.81</v>
      </c>
    </row>
    <row r="23" spans="1:8" x14ac:dyDescent="0.2">
      <c r="A23" s="4"/>
      <c r="B23" s="15" t="s">
        <v>150</v>
      </c>
      <c r="C23" s="12">
        <v>10561836.390000001</v>
      </c>
      <c r="D23" s="12">
        <v>821554.39</v>
      </c>
      <c r="E23" s="12">
        <f t="shared" ref="E23" si="22">C23+D23</f>
        <v>11383390.780000001</v>
      </c>
      <c r="F23" s="12">
        <v>9580537.5600000005</v>
      </c>
      <c r="G23" s="12">
        <v>9580537.5600000005</v>
      </c>
      <c r="H23" s="12">
        <f t="shared" ref="H23" si="23">E23-F23</f>
        <v>1802853.2200000007</v>
      </c>
    </row>
    <row r="24" spans="1:8" x14ac:dyDescent="0.2">
      <c r="A24" s="4"/>
      <c r="B24" s="15" t="s">
        <v>151</v>
      </c>
      <c r="C24" s="12">
        <v>1746074</v>
      </c>
      <c r="D24" s="12">
        <v>200000</v>
      </c>
      <c r="E24" s="12">
        <f t="shared" ref="E24" si="24">C24+D24</f>
        <v>1946074</v>
      </c>
      <c r="F24" s="12">
        <v>976471.31</v>
      </c>
      <c r="G24" s="12">
        <v>976471.31</v>
      </c>
      <c r="H24" s="12">
        <f t="shared" ref="H24" si="25">E24-F24</f>
        <v>969602.69</v>
      </c>
    </row>
    <row r="25" spans="1:8" x14ac:dyDescent="0.2">
      <c r="A25" s="4"/>
      <c r="B25" s="15" t="s">
        <v>152</v>
      </c>
      <c r="C25" s="12">
        <v>471072.99</v>
      </c>
      <c r="D25" s="12">
        <v>0</v>
      </c>
      <c r="E25" s="12">
        <f t="shared" ref="E25" si="26">C25+D25</f>
        <v>471072.99</v>
      </c>
      <c r="F25" s="12">
        <v>160331.44</v>
      </c>
      <c r="G25" s="12">
        <v>160331.44</v>
      </c>
      <c r="H25" s="12">
        <f t="shared" ref="H25" si="27">E25-F25</f>
        <v>310741.55</v>
      </c>
    </row>
    <row r="26" spans="1:8" x14ac:dyDescent="0.2">
      <c r="A26" s="4"/>
      <c r="B26" s="15" t="s">
        <v>153</v>
      </c>
      <c r="C26" s="12">
        <v>2360991.23</v>
      </c>
      <c r="D26" s="12">
        <v>568000</v>
      </c>
      <c r="E26" s="12">
        <f t="shared" ref="E26" si="28">C26+D26</f>
        <v>2928991.23</v>
      </c>
      <c r="F26" s="12">
        <v>1428343.65</v>
      </c>
      <c r="G26" s="12">
        <v>1428343.65</v>
      </c>
      <c r="H26" s="12">
        <f t="shared" ref="H26" si="29">E26-F26</f>
        <v>1500647.58</v>
      </c>
    </row>
    <row r="27" spans="1:8" x14ac:dyDescent="0.2">
      <c r="A27" s="4"/>
      <c r="B27" s="15" t="s">
        <v>154</v>
      </c>
      <c r="C27" s="12">
        <v>2677641.83</v>
      </c>
      <c r="D27" s="12">
        <v>0</v>
      </c>
      <c r="E27" s="12">
        <f t="shared" ref="E27" si="30">C27+D27</f>
        <v>2677641.83</v>
      </c>
      <c r="F27" s="12">
        <v>1052936.73</v>
      </c>
      <c r="G27" s="12">
        <v>1052936.73</v>
      </c>
      <c r="H27" s="12">
        <f t="shared" ref="H27" si="31">E27-F27</f>
        <v>1624705.1</v>
      </c>
    </row>
    <row r="28" spans="1:8" x14ac:dyDescent="0.2">
      <c r="A28" s="4"/>
      <c r="B28" s="15" t="s">
        <v>155</v>
      </c>
      <c r="C28" s="12">
        <v>19889150.25</v>
      </c>
      <c r="D28" s="12">
        <v>79772.39</v>
      </c>
      <c r="E28" s="12">
        <f t="shared" ref="E28" si="32">C28+D28</f>
        <v>19968922.640000001</v>
      </c>
      <c r="F28" s="12">
        <v>7175196.71</v>
      </c>
      <c r="G28" s="12">
        <v>7175196.71</v>
      </c>
      <c r="H28" s="12">
        <f t="shared" ref="H28" si="33">E28-F28</f>
        <v>12793725.93</v>
      </c>
    </row>
    <row r="29" spans="1:8" x14ac:dyDescent="0.2">
      <c r="A29" s="4"/>
      <c r="B29" s="15" t="s">
        <v>156</v>
      </c>
      <c r="C29" s="12">
        <v>4897630.13</v>
      </c>
      <c r="D29" s="12">
        <v>470232.27</v>
      </c>
      <c r="E29" s="12">
        <f t="shared" ref="E29" si="34">C29+D29</f>
        <v>5367862.4000000004</v>
      </c>
      <c r="F29" s="12">
        <v>1503478.63</v>
      </c>
      <c r="G29" s="12">
        <v>1503478.63</v>
      </c>
      <c r="H29" s="12">
        <f t="shared" ref="H29" si="35">E29-F29</f>
        <v>3864383.7700000005</v>
      </c>
    </row>
    <row r="30" spans="1:8" x14ac:dyDescent="0.2">
      <c r="A30" s="4"/>
      <c r="B30" s="15" t="s">
        <v>157</v>
      </c>
      <c r="C30" s="12">
        <v>200169.60000000001</v>
      </c>
      <c r="D30" s="12">
        <v>-113897</v>
      </c>
      <c r="E30" s="12">
        <f t="shared" ref="E30" si="36">C30+D30</f>
        <v>86272.6</v>
      </c>
      <c r="F30" s="12">
        <v>0</v>
      </c>
      <c r="G30" s="12">
        <v>0</v>
      </c>
      <c r="H30" s="12">
        <f t="shared" ref="H30" si="37">E30-F30</f>
        <v>86272.6</v>
      </c>
    </row>
    <row r="31" spans="1:8" x14ac:dyDescent="0.2">
      <c r="A31" s="4"/>
      <c r="B31" s="15" t="s">
        <v>158</v>
      </c>
      <c r="C31" s="12">
        <v>2459775.62</v>
      </c>
      <c r="D31" s="12">
        <v>219215.38</v>
      </c>
      <c r="E31" s="12">
        <f t="shared" ref="E31" si="38">C31+D31</f>
        <v>2678991</v>
      </c>
      <c r="F31" s="12">
        <v>894214.94</v>
      </c>
      <c r="G31" s="12">
        <v>894214.94</v>
      </c>
      <c r="H31" s="12">
        <f t="shared" ref="H31" si="39">E31-F31</f>
        <v>1784776.06</v>
      </c>
    </row>
    <row r="32" spans="1:8" x14ac:dyDescent="0.2">
      <c r="A32" s="4"/>
      <c r="B32" s="15" t="s">
        <v>159</v>
      </c>
      <c r="C32" s="12">
        <v>1263182.22</v>
      </c>
      <c r="D32" s="12">
        <v>0</v>
      </c>
      <c r="E32" s="12">
        <f t="shared" ref="E32" si="40">C32+D32</f>
        <v>1263182.22</v>
      </c>
      <c r="F32" s="12">
        <v>362079.38</v>
      </c>
      <c r="G32" s="12">
        <v>362079.38</v>
      </c>
      <c r="H32" s="12">
        <f t="shared" ref="H32" si="41">E32-F32</f>
        <v>901102.84</v>
      </c>
    </row>
    <row r="33" spans="1:8" x14ac:dyDescent="0.2">
      <c r="A33" s="4"/>
      <c r="B33" s="15" t="s">
        <v>160</v>
      </c>
      <c r="C33" s="12">
        <v>9992589.8800000008</v>
      </c>
      <c r="D33" s="12">
        <v>8778778.1099999994</v>
      </c>
      <c r="E33" s="12">
        <f t="shared" ref="E33" si="42">C33+D33</f>
        <v>18771367.990000002</v>
      </c>
      <c r="F33" s="12">
        <v>3924824.95</v>
      </c>
      <c r="G33" s="12">
        <v>3924824.95</v>
      </c>
      <c r="H33" s="12">
        <f t="shared" ref="H33" si="43">E33-F33</f>
        <v>14846543.040000003</v>
      </c>
    </row>
    <row r="34" spans="1:8" x14ac:dyDescent="0.2">
      <c r="A34" s="4"/>
      <c r="B34" s="15" t="s">
        <v>161</v>
      </c>
      <c r="C34" s="12">
        <v>2668771.12</v>
      </c>
      <c r="D34" s="12">
        <v>347097.41</v>
      </c>
      <c r="E34" s="12">
        <f t="shared" ref="E34" si="44">C34+D34</f>
        <v>3015868.5300000003</v>
      </c>
      <c r="F34" s="12">
        <v>914800.84</v>
      </c>
      <c r="G34" s="12">
        <v>914800.84</v>
      </c>
      <c r="H34" s="12">
        <f t="shared" ref="H34" si="45">E34-F34</f>
        <v>2101067.6900000004</v>
      </c>
    </row>
    <row r="35" spans="1:8" x14ac:dyDescent="0.2">
      <c r="A35" s="4"/>
      <c r="B35" s="15" t="s">
        <v>162</v>
      </c>
      <c r="C35" s="12">
        <v>1276257.47</v>
      </c>
      <c r="D35" s="12">
        <v>107450</v>
      </c>
      <c r="E35" s="12">
        <f t="shared" ref="E35" si="46">C35+D35</f>
        <v>1383707.47</v>
      </c>
      <c r="F35" s="12">
        <v>537411.15</v>
      </c>
      <c r="G35" s="12">
        <v>537411.15</v>
      </c>
      <c r="H35" s="12">
        <f t="shared" ref="H35" si="47">E35-F35</f>
        <v>846296.32</v>
      </c>
    </row>
    <row r="36" spans="1:8" x14ac:dyDescent="0.2">
      <c r="A36" s="4"/>
      <c r="B36" s="15" t="s">
        <v>163</v>
      </c>
      <c r="C36" s="12">
        <v>3129160.03</v>
      </c>
      <c r="D36" s="12">
        <v>152311.20000000001</v>
      </c>
      <c r="E36" s="12">
        <f t="shared" ref="E36" si="48">C36+D36</f>
        <v>3281471.23</v>
      </c>
      <c r="F36" s="12">
        <v>1316060.77</v>
      </c>
      <c r="G36" s="12">
        <v>1316060.77</v>
      </c>
      <c r="H36" s="12">
        <f t="shared" ref="H36" si="49">E36-F36</f>
        <v>1965410.46</v>
      </c>
    </row>
    <row r="37" spans="1:8" x14ac:dyDescent="0.2">
      <c r="A37" s="4"/>
      <c r="B37" s="15" t="s">
        <v>164</v>
      </c>
      <c r="C37" s="12">
        <v>4237270.26</v>
      </c>
      <c r="D37" s="12">
        <v>1620004.62</v>
      </c>
      <c r="E37" s="12">
        <f t="shared" ref="E37" si="50">C37+D37</f>
        <v>5857274.8799999999</v>
      </c>
      <c r="F37" s="12">
        <v>1796446.48</v>
      </c>
      <c r="G37" s="12">
        <v>1796446.48</v>
      </c>
      <c r="H37" s="12">
        <f t="shared" ref="H37" si="51">E37-F37</f>
        <v>4060828.4</v>
      </c>
    </row>
    <row r="38" spans="1:8" x14ac:dyDescent="0.2">
      <c r="A38" s="4"/>
      <c r="B38" s="15" t="s">
        <v>165</v>
      </c>
      <c r="C38" s="12">
        <v>416977.12</v>
      </c>
      <c r="D38" s="12">
        <v>0</v>
      </c>
      <c r="E38" s="12">
        <f t="shared" ref="E38" si="52">C38+D38</f>
        <v>416977.12</v>
      </c>
      <c r="F38" s="12">
        <v>91463.37</v>
      </c>
      <c r="G38" s="12">
        <v>91463.37</v>
      </c>
      <c r="H38" s="12">
        <f t="shared" ref="H38" si="53">E38-F38</f>
        <v>325513.75</v>
      </c>
    </row>
    <row r="39" spans="1:8" x14ac:dyDescent="0.2">
      <c r="A39" s="4"/>
      <c r="B39" s="15" t="s">
        <v>166</v>
      </c>
      <c r="C39" s="12">
        <v>997171.99</v>
      </c>
      <c r="D39" s="12">
        <v>660000.02</v>
      </c>
      <c r="E39" s="12">
        <f t="shared" ref="E39" si="54">C39+D39</f>
        <v>1657172.01</v>
      </c>
      <c r="F39" s="12">
        <v>955371.12</v>
      </c>
      <c r="G39" s="12">
        <v>955371.12</v>
      </c>
      <c r="H39" s="12">
        <f t="shared" ref="H39" si="55">E39-F39</f>
        <v>701800.89</v>
      </c>
    </row>
    <row r="40" spans="1:8" x14ac:dyDescent="0.2">
      <c r="A40" s="4"/>
      <c r="B40" s="15" t="s">
        <v>167</v>
      </c>
      <c r="C40" s="12">
        <v>211682.4</v>
      </c>
      <c r="D40" s="12">
        <v>0</v>
      </c>
      <c r="E40" s="12">
        <f t="shared" ref="E40" si="56">C40+D40</f>
        <v>211682.4</v>
      </c>
      <c r="F40" s="12">
        <v>93989.4</v>
      </c>
      <c r="G40" s="12">
        <v>93989.4</v>
      </c>
      <c r="H40" s="12">
        <f t="shared" ref="H40" si="57">E40-F40</f>
        <v>117693</v>
      </c>
    </row>
    <row r="41" spans="1:8" x14ac:dyDescent="0.2">
      <c r="A41" s="4"/>
      <c r="B41" s="15" t="s">
        <v>168</v>
      </c>
      <c r="C41" s="12">
        <v>45149464.710000001</v>
      </c>
      <c r="D41" s="12">
        <v>16811748.890000001</v>
      </c>
      <c r="E41" s="12">
        <f t="shared" ref="E41" si="58">C41+D41</f>
        <v>61961213.600000001</v>
      </c>
      <c r="F41" s="12">
        <v>16901166.57</v>
      </c>
      <c r="G41" s="12">
        <v>16901166.57</v>
      </c>
      <c r="H41" s="12">
        <f t="shared" ref="H41" si="59">E41-F41</f>
        <v>45060047.030000001</v>
      </c>
    </row>
    <row r="42" spans="1:8" x14ac:dyDescent="0.2">
      <c r="A42" s="4"/>
      <c r="B42" s="15" t="s">
        <v>169</v>
      </c>
      <c r="C42" s="12">
        <v>2176714.56</v>
      </c>
      <c r="D42" s="12">
        <v>-148650</v>
      </c>
      <c r="E42" s="12">
        <f t="shared" ref="E42" si="60">C42+D42</f>
        <v>2028064.56</v>
      </c>
      <c r="F42" s="12">
        <v>381603.13</v>
      </c>
      <c r="G42" s="12">
        <v>381603.13</v>
      </c>
      <c r="H42" s="12">
        <f t="shared" ref="H42" si="61">E42-F42</f>
        <v>1646461.4300000002</v>
      </c>
    </row>
    <row r="43" spans="1:8" x14ac:dyDescent="0.2">
      <c r="A43" s="4"/>
      <c r="B43" s="15" t="s">
        <v>170</v>
      </c>
      <c r="C43" s="12">
        <v>306170.64</v>
      </c>
      <c r="D43" s="12">
        <v>0</v>
      </c>
      <c r="E43" s="12">
        <f t="shared" ref="E43" si="62">C43+D43</f>
        <v>306170.64</v>
      </c>
      <c r="F43" s="12">
        <v>110141.75999999999</v>
      </c>
      <c r="G43" s="12">
        <v>110141.75999999999</v>
      </c>
      <c r="H43" s="12">
        <f t="shared" ref="H43" si="63">E43-F43</f>
        <v>196028.88</v>
      </c>
    </row>
    <row r="44" spans="1:8" x14ac:dyDescent="0.2">
      <c r="A44" s="4"/>
      <c r="B44" s="15" t="s">
        <v>171</v>
      </c>
      <c r="C44" s="12">
        <v>304046.05</v>
      </c>
      <c r="D44" s="12">
        <v>0</v>
      </c>
      <c r="E44" s="12">
        <f t="shared" ref="E44" si="64">C44+D44</f>
        <v>304046.05</v>
      </c>
      <c r="F44" s="12">
        <v>0</v>
      </c>
      <c r="G44" s="12">
        <v>0</v>
      </c>
      <c r="H44" s="12">
        <f t="shared" ref="H44" si="65">E44-F44</f>
        <v>304046.05</v>
      </c>
    </row>
    <row r="45" spans="1:8" x14ac:dyDescent="0.2">
      <c r="A45" s="4"/>
      <c r="B45" s="15" t="s">
        <v>172</v>
      </c>
      <c r="C45" s="12">
        <v>574929.80000000005</v>
      </c>
      <c r="D45" s="12">
        <v>0</v>
      </c>
      <c r="E45" s="12">
        <f t="shared" ref="E45" si="66">C45+D45</f>
        <v>574929.80000000005</v>
      </c>
      <c r="F45" s="12">
        <v>213032.19</v>
      </c>
      <c r="G45" s="12">
        <v>213032.19</v>
      </c>
      <c r="H45" s="12">
        <f t="shared" ref="H45" si="67">E45-F45</f>
        <v>361897.61000000004</v>
      </c>
    </row>
    <row r="46" spans="1:8" x14ac:dyDescent="0.2">
      <c r="A46" s="4"/>
      <c r="B46" s="15" t="s">
        <v>173</v>
      </c>
      <c r="C46" s="12">
        <v>958927.13</v>
      </c>
      <c r="D46" s="12">
        <v>0</v>
      </c>
      <c r="E46" s="12">
        <f t="shared" ref="E46" si="68">C46+D46</f>
        <v>958927.13</v>
      </c>
      <c r="F46" s="12">
        <v>219135.95</v>
      </c>
      <c r="G46" s="12">
        <v>219135.95</v>
      </c>
      <c r="H46" s="12">
        <f t="shared" ref="H46" si="69">E46-F46</f>
        <v>739791.17999999993</v>
      </c>
    </row>
    <row r="47" spans="1:8" x14ac:dyDescent="0.2">
      <c r="A47" s="4"/>
      <c r="B47" s="15" t="s">
        <v>174</v>
      </c>
      <c r="C47" s="12">
        <v>2694760.82</v>
      </c>
      <c r="D47" s="12">
        <v>0</v>
      </c>
      <c r="E47" s="12">
        <f t="shared" ref="E47" si="70">C47+D47</f>
        <v>2694760.82</v>
      </c>
      <c r="F47" s="12">
        <v>908270.39</v>
      </c>
      <c r="G47" s="12">
        <v>908270.39</v>
      </c>
      <c r="H47" s="12">
        <f t="shared" ref="H47" si="71">E47-F47</f>
        <v>1786490.4299999997</v>
      </c>
    </row>
    <row r="48" spans="1:8" x14ac:dyDescent="0.2">
      <c r="A48" s="4"/>
      <c r="B48" s="15" t="s">
        <v>175</v>
      </c>
      <c r="C48" s="12">
        <v>2234517.84</v>
      </c>
      <c r="D48" s="12">
        <v>-183703.48</v>
      </c>
      <c r="E48" s="12">
        <f t="shared" ref="E48" si="72">C48+D48</f>
        <v>2050814.3599999999</v>
      </c>
      <c r="F48" s="12">
        <v>882265.7</v>
      </c>
      <c r="G48" s="12">
        <v>882265.7</v>
      </c>
      <c r="H48" s="12">
        <f t="shared" ref="H48" si="73">E48-F48</f>
        <v>1168548.6599999999</v>
      </c>
    </row>
    <row r="49" spans="1:8" x14ac:dyDescent="0.2">
      <c r="A49" s="4"/>
      <c r="B49" s="15" t="s">
        <v>176</v>
      </c>
      <c r="C49" s="12">
        <v>2747500</v>
      </c>
      <c r="D49" s="12">
        <v>20000</v>
      </c>
      <c r="E49" s="12">
        <f t="shared" ref="E49" si="74">C49+D49</f>
        <v>2767500</v>
      </c>
      <c r="F49" s="12">
        <v>563434.30000000005</v>
      </c>
      <c r="G49" s="12">
        <v>563434.30000000005</v>
      </c>
      <c r="H49" s="12">
        <f t="shared" ref="H49" si="75">E49-F49</f>
        <v>2204065.7000000002</v>
      </c>
    </row>
    <row r="50" spans="1:8" x14ac:dyDescent="0.2">
      <c r="A50" s="4"/>
      <c r="B50" s="15" t="s">
        <v>177</v>
      </c>
      <c r="C50" s="12">
        <v>0</v>
      </c>
      <c r="D50" s="12">
        <v>7542594.4500000002</v>
      </c>
      <c r="E50" s="12">
        <f t="shared" ref="E50" si="76">C50+D50</f>
        <v>7542594.4500000002</v>
      </c>
      <c r="F50" s="12">
        <v>5604727.4299999997</v>
      </c>
      <c r="G50" s="12">
        <v>5250427.42</v>
      </c>
      <c r="H50" s="12">
        <f t="shared" ref="H50" si="77">E50-F50</f>
        <v>1937867.0200000005</v>
      </c>
    </row>
    <row r="51" spans="1:8" x14ac:dyDescent="0.2">
      <c r="A51" s="4"/>
      <c r="B51" s="15"/>
      <c r="C51" s="12"/>
      <c r="D51" s="12"/>
      <c r="E51" s="12"/>
      <c r="F51" s="12"/>
      <c r="G51" s="12"/>
      <c r="H51" s="12"/>
    </row>
    <row r="52" spans="1:8" x14ac:dyDescent="0.2">
      <c r="A52" s="17"/>
      <c r="B52" s="31" t="s">
        <v>51</v>
      </c>
      <c r="C52" s="40">
        <f t="shared" ref="C52:H52" si="78">SUM(C6:C51)</f>
        <v>193974128.14000002</v>
      </c>
      <c r="D52" s="40">
        <f t="shared" si="78"/>
        <v>27041814.199999999</v>
      </c>
      <c r="E52" s="40">
        <f t="shared" si="78"/>
        <v>221015942.34</v>
      </c>
      <c r="F52" s="40">
        <f t="shared" si="78"/>
        <v>86741001.280000001</v>
      </c>
      <c r="G52" s="40">
        <f t="shared" si="78"/>
        <v>86386701.270000011</v>
      </c>
      <c r="H52" s="40">
        <f t="shared" si="78"/>
        <v>134274941.06</v>
      </c>
    </row>
    <row r="55" spans="1:8" ht="45" customHeight="1" x14ac:dyDescent="0.2">
      <c r="A55" s="41" t="s">
        <v>126</v>
      </c>
      <c r="B55" s="42"/>
      <c r="C55" s="42"/>
      <c r="D55" s="42"/>
      <c r="E55" s="42"/>
      <c r="F55" s="42"/>
      <c r="G55" s="42"/>
      <c r="H55" s="43"/>
    </row>
    <row r="56" spans="1:8" x14ac:dyDescent="0.2">
      <c r="A56" s="46" t="s">
        <v>52</v>
      </c>
      <c r="B56" s="47"/>
      <c r="C56" s="41" t="s">
        <v>58</v>
      </c>
      <c r="D56" s="42"/>
      <c r="E56" s="42"/>
      <c r="F56" s="42"/>
      <c r="G56" s="43"/>
      <c r="H56" s="44" t="s">
        <v>57</v>
      </c>
    </row>
    <row r="57" spans="1:8" ht="22.5" x14ac:dyDescent="0.2">
      <c r="A57" s="48"/>
      <c r="B57" s="49"/>
      <c r="C57" s="8" t="s">
        <v>53</v>
      </c>
      <c r="D57" s="8" t="s">
        <v>123</v>
      </c>
      <c r="E57" s="8" t="s">
        <v>54</v>
      </c>
      <c r="F57" s="8" t="s">
        <v>55</v>
      </c>
      <c r="G57" s="8" t="s">
        <v>56</v>
      </c>
      <c r="H57" s="45"/>
    </row>
    <row r="58" spans="1:8" x14ac:dyDescent="0.2">
      <c r="A58" s="50"/>
      <c r="B58" s="51"/>
      <c r="C58" s="9">
        <v>1</v>
      </c>
      <c r="D58" s="9">
        <v>2</v>
      </c>
      <c r="E58" s="9" t="s">
        <v>124</v>
      </c>
      <c r="F58" s="9">
        <v>4</v>
      </c>
      <c r="G58" s="9">
        <v>5</v>
      </c>
      <c r="H58" s="9" t="s">
        <v>125</v>
      </c>
    </row>
    <row r="59" spans="1:8" x14ac:dyDescent="0.2">
      <c r="A59" s="4"/>
      <c r="B59" s="2" t="s">
        <v>8</v>
      </c>
      <c r="C59" s="12">
        <v>0</v>
      </c>
      <c r="D59" s="12">
        <v>0</v>
      </c>
      <c r="E59" s="12">
        <f>C59+D59</f>
        <v>0</v>
      </c>
      <c r="F59" s="12">
        <v>0</v>
      </c>
      <c r="G59" s="12">
        <v>0</v>
      </c>
      <c r="H59" s="12">
        <f>E59-F59</f>
        <v>0</v>
      </c>
    </row>
    <row r="60" spans="1:8" x14ac:dyDescent="0.2">
      <c r="A60" s="4"/>
      <c r="B60" s="2" t="s">
        <v>9</v>
      </c>
      <c r="C60" s="12">
        <v>0</v>
      </c>
      <c r="D60" s="12">
        <v>0</v>
      </c>
      <c r="E60" s="12">
        <f t="shared" ref="E60:E62" si="79">C60+D60</f>
        <v>0</v>
      </c>
      <c r="F60" s="12">
        <v>0</v>
      </c>
      <c r="G60" s="12">
        <v>0</v>
      </c>
      <c r="H60" s="12">
        <f t="shared" ref="H60:H62" si="80">E60-F60</f>
        <v>0</v>
      </c>
    </row>
    <row r="61" spans="1:8" x14ac:dyDescent="0.2">
      <c r="A61" s="4"/>
      <c r="B61" s="2" t="s">
        <v>10</v>
      </c>
      <c r="C61" s="12">
        <v>0</v>
      </c>
      <c r="D61" s="12">
        <v>0</v>
      </c>
      <c r="E61" s="12">
        <f t="shared" si="79"/>
        <v>0</v>
      </c>
      <c r="F61" s="12">
        <v>0</v>
      </c>
      <c r="G61" s="12">
        <v>0</v>
      </c>
      <c r="H61" s="12">
        <f t="shared" si="80"/>
        <v>0</v>
      </c>
    </row>
    <row r="62" spans="1:8" x14ac:dyDescent="0.2">
      <c r="A62" s="4"/>
      <c r="B62" s="2" t="s">
        <v>129</v>
      </c>
      <c r="C62" s="12">
        <v>0</v>
      </c>
      <c r="D62" s="12">
        <v>0</v>
      </c>
      <c r="E62" s="12">
        <f t="shared" si="79"/>
        <v>0</v>
      </c>
      <c r="F62" s="12">
        <v>0</v>
      </c>
      <c r="G62" s="12">
        <v>0</v>
      </c>
      <c r="H62" s="12">
        <f t="shared" si="80"/>
        <v>0</v>
      </c>
    </row>
    <row r="63" spans="1:8" x14ac:dyDescent="0.2">
      <c r="A63" s="17"/>
      <c r="B63" s="31" t="s">
        <v>51</v>
      </c>
      <c r="C63" s="40">
        <f t="shared" ref="C63:H63" si="81">SUM(C59:C62)</f>
        <v>0</v>
      </c>
      <c r="D63" s="40">
        <f t="shared" si="81"/>
        <v>0</v>
      </c>
      <c r="E63" s="40">
        <f t="shared" si="81"/>
        <v>0</v>
      </c>
      <c r="F63" s="40">
        <f t="shared" si="81"/>
        <v>0</v>
      </c>
      <c r="G63" s="40">
        <f t="shared" si="81"/>
        <v>0</v>
      </c>
      <c r="H63" s="40">
        <f t="shared" si="81"/>
        <v>0</v>
      </c>
    </row>
    <row r="66" spans="1:8" ht="57.75" customHeight="1" x14ac:dyDescent="0.2">
      <c r="A66" s="41" t="s">
        <v>127</v>
      </c>
      <c r="B66" s="42"/>
      <c r="C66" s="42"/>
      <c r="D66" s="42"/>
      <c r="E66" s="42"/>
      <c r="F66" s="42"/>
      <c r="G66" s="42"/>
      <c r="H66" s="43"/>
    </row>
    <row r="67" spans="1:8" x14ac:dyDescent="0.2">
      <c r="A67" s="46" t="s">
        <v>52</v>
      </c>
      <c r="B67" s="47"/>
      <c r="C67" s="41" t="s">
        <v>58</v>
      </c>
      <c r="D67" s="42"/>
      <c r="E67" s="42"/>
      <c r="F67" s="42"/>
      <c r="G67" s="43"/>
      <c r="H67" s="44" t="s">
        <v>57</v>
      </c>
    </row>
    <row r="68" spans="1:8" ht="22.5" x14ac:dyDescent="0.2">
      <c r="A68" s="48"/>
      <c r="B68" s="49"/>
      <c r="C68" s="8" t="s">
        <v>53</v>
      </c>
      <c r="D68" s="8" t="s">
        <v>123</v>
      </c>
      <c r="E68" s="8" t="s">
        <v>54</v>
      </c>
      <c r="F68" s="8" t="s">
        <v>55</v>
      </c>
      <c r="G68" s="8" t="s">
        <v>56</v>
      </c>
      <c r="H68" s="45"/>
    </row>
    <row r="69" spans="1:8" x14ac:dyDescent="0.2">
      <c r="A69" s="50"/>
      <c r="B69" s="51"/>
      <c r="C69" s="9">
        <v>1</v>
      </c>
      <c r="D69" s="9">
        <v>2</v>
      </c>
      <c r="E69" s="9" t="s">
        <v>124</v>
      </c>
      <c r="F69" s="9">
        <v>4</v>
      </c>
      <c r="G69" s="9">
        <v>5</v>
      </c>
      <c r="H69" s="9" t="s">
        <v>125</v>
      </c>
    </row>
    <row r="70" spans="1:8" x14ac:dyDescent="0.2">
      <c r="A70" s="4"/>
      <c r="B70" s="19" t="s">
        <v>12</v>
      </c>
      <c r="C70" s="12">
        <v>0</v>
      </c>
      <c r="D70" s="12">
        <v>0</v>
      </c>
      <c r="E70" s="12">
        <f t="shared" ref="E70:E76" si="82">C70+D70</f>
        <v>0</v>
      </c>
      <c r="F70" s="12">
        <v>0</v>
      </c>
      <c r="G70" s="12">
        <v>0</v>
      </c>
      <c r="H70" s="12">
        <f t="shared" ref="H70:H76" si="83">E70-F70</f>
        <v>0</v>
      </c>
    </row>
    <row r="71" spans="1:8" x14ac:dyDescent="0.2">
      <c r="A71" s="4"/>
      <c r="B71" s="19" t="s">
        <v>11</v>
      </c>
      <c r="C71" s="12">
        <v>0</v>
      </c>
      <c r="D71" s="12">
        <v>0</v>
      </c>
      <c r="E71" s="12">
        <f t="shared" si="82"/>
        <v>0</v>
      </c>
      <c r="F71" s="12">
        <v>0</v>
      </c>
      <c r="G71" s="12">
        <v>0</v>
      </c>
      <c r="H71" s="12">
        <f t="shared" si="83"/>
        <v>0</v>
      </c>
    </row>
    <row r="72" spans="1:8" x14ac:dyDescent="0.2">
      <c r="A72" s="4"/>
      <c r="B72" s="19" t="s">
        <v>13</v>
      </c>
      <c r="C72" s="12">
        <v>0</v>
      </c>
      <c r="D72" s="12">
        <v>0</v>
      </c>
      <c r="E72" s="12">
        <f t="shared" si="82"/>
        <v>0</v>
      </c>
      <c r="F72" s="12">
        <v>0</v>
      </c>
      <c r="G72" s="12">
        <v>0</v>
      </c>
      <c r="H72" s="12">
        <f t="shared" si="83"/>
        <v>0</v>
      </c>
    </row>
    <row r="73" spans="1:8" x14ac:dyDescent="0.2">
      <c r="A73" s="4"/>
      <c r="B73" s="19" t="s">
        <v>25</v>
      </c>
      <c r="C73" s="12">
        <v>0</v>
      </c>
      <c r="D73" s="12">
        <v>0</v>
      </c>
      <c r="E73" s="12">
        <f t="shared" si="82"/>
        <v>0</v>
      </c>
      <c r="F73" s="12">
        <v>0</v>
      </c>
      <c r="G73" s="12">
        <v>0</v>
      </c>
      <c r="H73" s="12">
        <f t="shared" si="83"/>
        <v>0</v>
      </c>
    </row>
    <row r="74" spans="1:8" ht="11.25" customHeight="1" x14ac:dyDescent="0.2">
      <c r="A74" s="4"/>
      <c r="B74" s="19" t="s">
        <v>26</v>
      </c>
      <c r="C74" s="12">
        <v>0</v>
      </c>
      <c r="D74" s="12">
        <v>0</v>
      </c>
      <c r="E74" s="12">
        <f t="shared" si="82"/>
        <v>0</v>
      </c>
      <c r="F74" s="12">
        <v>0</v>
      </c>
      <c r="G74" s="12">
        <v>0</v>
      </c>
      <c r="H74" s="12">
        <f t="shared" si="83"/>
        <v>0</v>
      </c>
    </row>
    <row r="75" spans="1:8" x14ac:dyDescent="0.2">
      <c r="A75" s="4"/>
      <c r="B75" s="19" t="s">
        <v>33</v>
      </c>
      <c r="C75" s="12">
        <v>0</v>
      </c>
      <c r="D75" s="12">
        <v>0</v>
      </c>
      <c r="E75" s="12">
        <f t="shared" si="82"/>
        <v>0</v>
      </c>
      <c r="F75" s="12">
        <v>0</v>
      </c>
      <c r="G75" s="12">
        <v>0</v>
      </c>
      <c r="H75" s="12">
        <f t="shared" si="83"/>
        <v>0</v>
      </c>
    </row>
    <row r="76" spans="1:8" x14ac:dyDescent="0.2">
      <c r="A76" s="4"/>
      <c r="B76" s="19" t="s">
        <v>14</v>
      </c>
      <c r="C76" s="12">
        <v>0</v>
      </c>
      <c r="D76" s="12">
        <v>0</v>
      </c>
      <c r="E76" s="12">
        <f t="shared" si="82"/>
        <v>0</v>
      </c>
      <c r="F76" s="12">
        <v>0</v>
      </c>
      <c r="G76" s="12">
        <v>0</v>
      </c>
      <c r="H76" s="12">
        <f t="shared" si="83"/>
        <v>0</v>
      </c>
    </row>
    <row r="77" spans="1:8" x14ac:dyDescent="0.2">
      <c r="A77" s="17"/>
      <c r="B77" s="31" t="s">
        <v>51</v>
      </c>
      <c r="C77" s="40">
        <f t="shared" ref="C77:H77" si="84">SUM(C70:C76)</f>
        <v>0</v>
      </c>
      <c r="D77" s="40">
        <f t="shared" si="84"/>
        <v>0</v>
      </c>
      <c r="E77" s="40">
        <f t="shared" si="84"/>
        <v>0</v>
      </c>
      <c r="F77" s="40">
        <f t="shared" si="84"/>
        <v>0</v>
      </c>
      <c r="G77" s="40">
        <f t="shared" si="84"/>
        <v>0</v>
      </c>
      <c r="H77" s="40">
        <f t="shared" si="84"/>
        <v>0</v>
      </c>
    </row>
    <row r="79" spans="1:8" x14ac:dyDescent="0.2">
      <c r="A79" s="1" t="s">
        <v>128</v>
      </c>
    </row>
  </sheetData>
  <sheetProtection formatCells="0" formatColumns="0" formatRows="0" insertRows="0" deleteRows="0" autoFilter="0"/>
  <mergeCells count="12">
    <mergeCell ref="A1:H1"/>
    <mergeCell ref="A2:B4"/>
    <mergeCell ref="A55:H55"/>
    <mergeCell ref="A56:B58"/>
    <mergeCell ref="C2:G2"/>
    <mergeCell ref="H2:H3"/>
    <mergeCell ref="A66:H66"/>
    <mergeCell ref="A67:B69"/>
    <mergeCell ref="C67:G67"/>
    <mergeCell ref="H67:H68"/>
    <mergeCell ref="C56:G56"/>
    <mergeCell ref="H56:H5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sqref="A1:H1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63.75" customHeight="1" x14ac:dyDescent="0.2">
      <c r="A1" s="41" t="s">
        <v>179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88130781.730000004</v>
      </c>
      <c r="D5" s="35">
        <f t="shared" si="0"/>
        <v>6495195.7999999998</v>
      </c>
      <c r="E5" s="35">
        <f t="shared" si="0"/>
        <v>94625977.530000001</v>
      </c>
      <c r="F5" s="35">
        <f t="shared" si="0"/>
        <v>43276768.82</v>
      </c>
      <c r="G5" s="35">
        <f t="shared" si="0"/>
        <v>42922468.810000002</v>
      </c>
      <c r="H5" s="35">
        <f t="shared" si="0"/>
        <v>51349208.710000008</v>
      </c>
    </row>
    <row r="6" spans="1:8" x14ac:dyDescent="0.2">
      <c r="A6" s="22"/>
      <c r="B6" s="25" t="s">
        <v>41</v>
      </c>
      <c r="C6" s="12">
        <v>7780089.1699999999</v>
      </c>
      <c r="D6" s="12">
        <v>7592594.4500000002</v>
      </c>
      <c r="E6" s="12">
        <f>C6+D6</f>
        <v>15372683.620000001</v>
      </c>
      <c r="F6" s="12">
        <v>8848514.2400000002</v>
      </c>
      <c r="G6" s="12">
        <v>8494214.2300000004</v>
      </c>
      <c r="H6" s="12">
        <f>E6-F6</f>
        <v>6524169.3800000008</v>
      </c>
    </row>
    <row r="7" spans="1:8" x14ac:dyDescent="0.2">
      <c r="A7" s="22"/>
      <c r="B7" s="25" t="s">
        <v>16</v>
      </c>
      <c r="C7" s="12">
        <v>356429.81</v>
      </c>
      <c r="D7" s="12">
        <v>0</v>
      </c>
      <c r="E7" s="12">
        <f t="shared" ref="E7:E13" si="1">C7+D7</f>
        <v>356429.81</v>
      </c>
      <c r="F7" s="12">
        <v>158262.82</v>
      </c>
      <c r="G7" s="12">
        <v>158262.82</v>
      </c>
      <c r="H7" s="12">
        <f t="shared" ref="H7:H13" si="2">E7-F7</f>
        <v>198166.99</v>
      </c>
    </row>
    <row r="8" spans="1:8" x14ac:dyDescent="0.2">
      <c r="A8" s="22"/>
      <c r="B8" s="25" t="s">
        <v>130</v>
      </c>
      <c r="C8" s="12">
        <v>14569891.32</v>
      </c>
      <c r="D8" s="12">
        <v>-4315703.4800000004</v>
      </c>
      <c r="E8" s="12">
        <f t="shared" si="1"/>
        <v>10254187.84</v>
      </c>
      <c r="F8" s="12">
        <v>4225568.88</v>
      </c>
      <c r="G8" s="12">
        <v>4225568.88</v>
      </c>
      <c r="H8" s="12">
        <f t="shared" si="2"/>
        <v>6028618.96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20119206.280000001</v>
      </c>
      <c r="D10" s="12">
        <v>558700</v>
      </c>
      <c r="E10" s="12">
        <f t="shared" si="1"/>
        <v>20677906.280000001</v>
      </c>
      <c r="F10" s="12">
        <v>6826863.5999999996</v>
      </c>
      <c r="G10" s="12">
        <v>6826863.5999999996</v>
      </c>
      <c r="H10" s="12">
        <f t="shared" si="2"/>
        <v>13851042.680000002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27446725.600000001</v>
      </c>
      <c r="D12" s="12">
        <v>607050.43999999994</v>
      </c>
      <c r="E12" s="12">
        <f t="shared" si="1"/>
        <v>28053776.040000003</v>
      </c>
      <c r="F12" s="12">
        <v>9572890.2799999993</v>
      </c>
      <c r="G12" s="12">
        <v>9572890.2799999993</v>
      </c>
      <c r="H12" s="12">
        <f t="shared" si="2"/>
        <v>18480885.760000005</v>
      </c>
    </row>
    <row r="13" spans="1:8" x14ac:dyDescent="0.2">
      <c r="A13" s="22"/>
      <c r="B13" s="25" t="s">
        <v>18</v>
      </c>
      <c r="C13" s="12">
        <v>17858439.550000001</v>
      </c>
      <c r="D13" s="12">
        <v>2052554.39</v>
      </c>
      <c r="E13" s="12">
        <f t="shared" si="1"/>
        <v>19910993.940000001</v>
      </c>
      <c r="F13" s="12">
        <v>13644669</v>
      </c>
      <c r="G13" s="12">
        <v>13644669</v>
      </c>
      <c r="H13" s="12">
        <f t="shared" si="2"/>
        <v>6266324.9400000013</v>
      </c>
    </row>
    <row r="14" spans="1:8" x14ac:dyDescent="0.2">
      <c r="A14" s="24" t="s">
        <v>19</v>
      </c>
      <c r="B14" s="26"/>
      <c r="C14" s="35">
        <f t="shared" ref="C14:H14" si="3">SUM(C15:C21)</f>
        <v>101257943.42999999</v>
      </c>
      <c r="D14" s="35">
        <f t="shared" si="3"/>
        <v>14544118.4</v>
      </c>
      <c r="E14" s="35">
        <f t="shared" si="3"/>
        <v>115802061.82999998</v>
      </c>
      <c r="F14" s="35">
        <f t="shared" si="3"/>
        <v>36517380.019999996</v>
      </c>
      <c r="G14" s="35">
        <f t="shared" si="3"/>
        <v>36517380.019999996</v>
      </c>
      <c r="H14" s="35">
        <f t="shared" si="3"/>
        <v>79284681.809999987</v>
      </c>
    </row>
    <row r="15" spans="1:8" x14ac:dyDescent="0.2">
      <c r="A15" s="22"/>
      <c r="B15" s="25" t="s">
        <v>43</v>
      </c>
      <c r="C15" s="12">
        <v>0</v>
      </c>
      <c r="D15" s="12">
        <v>7158153.0999999996</v>
      </c>
      <c r="E15" s="12">
        <f>C15+D15</f>
        <v>7158153.0999999996</v>
      </c>
      <c r="F15" s="12">
        <v>6108878.8499999996</v>
      </c>
      <c r="G15" s="12">
        <v>6108878.8499999996</v>
      </c>
      <c r="H15" s="12">
        <f t="shared" ref="H15:H21" si="4">E15-F15</f>
        <v>1049274.25</v>
      </c>
    </row>
    <row r="16" spans="1:8" x14ac:dyDescent="0.2">
      <c r="A16" s="22"/>
      <c r="B16" s="25" t="s">
        <v>27</v>
      </c>
      <c r="C16" s="12">
        <v>90764577.200000003</v>
      </c>
      <c r="D16" s="12">
        <v>7075514.9199999999</v>
      </c>
      <c r="E16" s="12">
        <f t="shared" ref="E16:E21" si="5">C16+D16</f>
        <v>97840092.120000005</v>
      </c>
      <c r="F16" s="12">
        <v>26604200.84</v>
      </c>
      <c r="G16" s="12">
        <v>26604200.84</v>
      </c>
      <c r="H16" s="12">
        <f t="shared" si="4"/>
        <v>71235891.280000001</v>
      </c>
    </row>
    <row r="17" spans="1:8" x14ac:dyDescent="0.2">
      <c r="A17" s="22"/>
      <c r="B17" s="25" t="s">
        <v>20</v>
      </c>
      <c r="C17" s="12">
        <v>416724.57</v>
      </c>
      <c r="D17" s="12">
        <v>0</v>
      </c>
      <c r="E17" s="12">
        <f t="shared" si="5"/>
        <v>416724.57</v>
      </c>
      <c r="F17" s="12">
        <v>76075.44</v>
      </c>
      <c r="G17" s="12">
        <v>76075.44</v>
      </c>
      <c r="H17" s="12">
        <f t="shared" si="4"/>
        <v>340649.13</v>
      </c>
    </row>
    <row r="18" spans="1:8" x14ac:dyDescent="0.2">
      <c r="A18" s="22"/>
      <c r="B18" s="25" t="s">
        <v>44</v>
      </c>
      <c r="C18" s="12">
        <v>5038633.0599999996</v>
      </c>
      <c r="D18" s="12">
        <v>2625141.35</v>
      </c>
      <c r="E18" s="12">
        <f t="shared" si="5"/>
        <v>7663774.4100000001</v>
      </c>
      <c r="F18" s="12">
        <v>2481280.38</v>
      </c>
      <c r="G18" s="12">
        <v>2481280.38</v>
      </c>
      <c r="H18" s="12">
        <f t="shared" si="4"/>
        <v>5182494.03</v>
      </c>
    </row>
    <row r="19" spans="1:8" x14ac:dyDescent="0.2">
      <c r="A19" s="22"/>
      <c r="B19" s="25" t="s">
        <v>45</v>
      </c>
      <c r="C19" s="12">
        <v>2217146.9900000002</v>
      </c>
      <c r="D19" s="12">
        <v>200000</v>
      </c>
      <c r="E19" s="12">
        <f t="shared" si="5"/>
        <v>2417146.9900000002</v>
      </c>
      <c r="F19" s="12">
        <v>1136802.75</v>
      </c>
      <c r="G19" s="12">
        <v>1136802.75</v>
      </c>
      <c r="H19" s="12">
        <f t="shared" si="4"/>
        <v>1280344.2400000002</v>
      </c>
    </row>
    <row r="20" spans="1:8" x14ac:dyDescent="0.2">
      <c r="A20" s="22"/>
      <c r="B20" s="25" t="s">
        <v>46</v>
      </c>
      <c r="C20" s="12">
        <v>2820861.61</v>
      </c>
      <c r="D20" s="12">
        <v>-2514690.9700000002</v>
      </c>
      <c r="E20" s="12">
        <f t="shared" si="5"/>
        <v>306170.63999999966</v>
      </c>
      <c r="F20" s="12">
        <v>110141.75999999999</v>
      </c>
      <c r="G20" s="12">
        <v>110141.75999999999</v>
      </c>
      <c r="H20" s="12">
        <f t="shared" si="4"/>
        <v>196028.87999999966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4585402.9799999995</v>
      </c>
      <c r="D22" s="35">
        <f t="shared" si="6"/>
        <v>20000</v>
      </c>
      <c r="E22" s="35">
        <f t="shared" si="6"/>
        <v>4605402.9799999995</v>
      </c>
      <c r="F22" s="35">
        <f t="shared" si="6"/>
        <v>995602.44</v>
      </c>
      <c r="G22" s="35">
        <f t="shared" si="6"/>
        <v>995602.44</v>
      </c>
      <c r="H22" s="35">
        <f t="shared" si="6"/>
        <v>3609800.54</v>
      </c>
    </row>
    <row r="23" spans="1:8" x14ac:dyDescent="0.2">
      <c r="A23" s="22"/>
      <c r="B23" s="25" t="s">
        <v>28</v>
      </c>
      <c r="C23" s="12">
        <v>1262973.18</v>
      </c>
      <c r="D23" s="12">
        <v>0</v>
      </c>
      <c r="E23" s="12">
        <f>C23+D23</f>
        <v>1262973.18</v>
      </c>
      <c r="F23" s="12">
        <v>219135.95</v>
      </c>
      <c r="G23" s="12">
        <v>219135.95</v>
      </c>
      <c r="H23" s="12">
        <f t="shared" ref="H23:H31" si="7">E23-F23</f>
        <v>1043837.23</v>
      </c>
    </row>
    <row r="24" spans="1:8" x14ac:dyDescent="0.2">
      <c r="A24" s="22"/>
      <c r="B24" s="25" t="s">
        <v>23</v>
      </c>
      <c r="C24" s="12">
        <v>2747500</v>
      </c>
      <c r="D24" s="12">
        <v>20000</v>
      </c>
      <c r="E24" s="12">
        <f t="shared" ref="E24:E31" si="8">C24+D24</f>
        <v>2767500</v>
      </c>
      <c r="F24" s="12">
        <v>563434.30000000005</v>
      </c>
      <c r="G24" s="12">
        <v>563434.30000000005</v>
      </c>
      <c r="H24" s="12">
        <f t="shared" si="7"/>
        <v>2204065.7000000002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574929.80000000005</v>
      </c>
      <c r="D29" s="12">
        <v>0</v>
      </c>
      <c r="E29" s="12">
        <f t="shared" si="8"/>
        <v>574929.80000000005</v>
      </c>
      <c r="F29" s="12">
        <v>213032.19</v>
      </c>
      <c r="G29" s="12">
        <v>213032.19</v>
      </c>
      <c r="H29" s="12">
        <f t="shared" si="7"/>
        <v>361897.61000000004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5982500</v>
      </c>
      <c r="E32" s="35">
        <f t="shared" si="9"/>
        <v>5982500</v>
      </c>
      <c r="F32" s="35">
        <f t="shared" si="9"/>
        <v>5951250</v>
      </c>
      <c r="G32" s="35">
        <f t="shared" si="9"/>
        <v>5951250</v>
      </c>
      <c r="H32" s="35">
        <f t="shared" si="9"/>
        <v>31250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5982500</v>
      </c>
      <c r="E34" s="12">
        <f t="shared" ref="E34:E36" si="11">C34+D34</f>
        <v>5982500</v>
      </c>
      <c r="F34" s="12">
        <v>5951250</v>
      </c>
      <c r="G34" s="12">
        <v>5951250</v>
      </c>
      <c r="H34" s="12">
        <f t="shared" si="10"/>
        <v>31250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193974128.13999999</v>
      </c>
      <c r="D37" s="40">
        <f t="shared" si="12"/>
        <v>27041814.199999999</v>
      </c>
      <c r="E37" s="40">
        <f t="shared" si="12"/>
        <v>221015942.33999997</v>
      </c>
      <c r="F37" s="40">
        <f t="shared" si="12"/>
        <v>86741001.280000001</v>
      </c>
      <c r="G37" s="40">
        <f t="shared" si="12"/>
        <v>86386701.269999996</v>
      </c>
      <c r="H37" s="40">
        <f t="shared" si="12"/>
        <v>134274941.06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lastPrinted>2018-07-14T22:21:14Z</cp:lastPrinted>
  <dcterms:created xsi:type="dcterms:W3CDTF">2014-02-10T03:37:14Z</dcterms:created>
  <dcterms:modified xsi:type="dcterms:W3CDTF">2022-08-05T19:59:01Z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