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manuales SECAV Transparencia\INFORMACION FINANCIERA PRESUPUIESTAL 3ER TRIMESTRE 2023\"/>
    </mc:Choice>
  </mc:AlternateContent>
  <xr:revisionPtr revIDLastSave="0" documentId="8_{9F834AFC-5568-4E27-953B-0A83473EF865}" xr6:coauthVersionLast="47" xr6:coauthVersionMax="47" xr10:uidLastSave="{00000000-0000-0000-0000-000000000000}"/>
  <bookViews>
    <workbookView xWindow="-120" yWindow="-120" windowWidth="19440" windowHeight="1500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76" i="4"/>
  <c r="F76" i="4"/>
  <c r="D76" i="4"/>
  <c r="E75" i="4"/>
  <c r="H75" i="4" s="1"/>
  <c r="E74" i="4"/>
  <c r="H74" i="4" s="1"/>
  <c r="E73" i="4"/>
  <c r="H73" i="4" s="1"/>
  <c r="E72" i="4"/>
  <c r="H72" i="4" s="1"/>
  <c r="E71" i="4"/>
  <c r="H71" i="4" s="1"/>
  <c r="E70" i="4"/>
  <c r="H70" i="4" s="1"/>
  <c r="E69" i="4"/>
  <c r="H69" i="4" s="1"/>
  <c r="C76" i="4"/>
  <c r="G62" i="4"/>
  <c r="F62" i="4"/>
  <c r="E61" i="4"/>
  <c r="H61" i="4" s="1"/>
  <c r="E60" i="4"/>
  <c r="H60" i="4" s="1"/>
  <c r="E59" i="4"/>
  <c r="H59" i="4" s="1"/>
  <c r="E58" i="4"/>
  <c r="H58" i="4" s="1"/>
  <c r="D62" i="4"/>
  <c r="C62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51" i="4"/>
  <c r="F51" i="4"/>
  <c r="D51" i="4"/>
  <c r="C51" i="4"/>
  <c r="H62" i="4" l="1"/>
  <c r="H76" i="4"/>
  <c r="E62" i="4"/>
  <c r="E76" i="4"/>
  <c r="H51" i="4"/>
  <c r="E51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H11" i="6" s="1"/>
  <c r="E12" i="6"/>
  <c r="H12" i="6" s="1"/>
  <c r="H75" i="6"/>
  <c r="H67" i="6"/>
  <c r="H63" i="6"/>
  <c r="H59" i="6"/>
  <c r="H55" i="6"/>
  <c r="H51" i="6"/>
  <c r="H39" i="6"/>
  <c r="H35" i="6"/>
  <c r="H9" i="6"/>
  <c r="E76" i="6"/>
  <c r="H76" i="6" s="1"/>
  <c r="E75" i="6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H66" i="6" s="1"/>
  <c r="E64" i="6"/>
  <c r="H64" i="6" s="1"/>
  <c r="E63" i="6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E54" i="6"/>
  <c r="H54" i="6" s="1"/>
  <c r="E52" i="6"/>
  <c r="H52" i="6" s="1"/>
  <c r="E51" i="6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E69" i="6" s="1"/>
  <c r="C65" i="6"/>
  <c r="C57" i="6"/>
  <c r="C53" i="6"/>
  <c r="C43" i="6"/>
  <c r="C33" i="6"/>
  <c r="C23" i="6"/>
  <c r="C13" i="6"/>
  <c r="C5" i="6"/>
  <c r="H69" i="6" l="1"/>
  <c r="E65" i="6"/>
  <c r="H65" i="6" s="1"/>
  <c r="E53" i="6"/>
  <c r="H53" i="6" s="1"/>
  <c r="E43" i="6"/>
  <c r="H43" i="6" s="1"/>
  <c r="E33" i="6"/>
  <c r="H33" i="6" s="1"/>
  <c r="E23" i="6"/>
  <c r="H23" i="6" s="1"/>
  <c r="G77" i="6"/>
  <c r="E13" i="6"/>
  <c r="H13" i="6" s="1"/>
  <c r="C77" i="6"/>
  <c r="D77" i="6"/>
  <c r="E5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37" i="5" s="1"/>
  <c r="E14" i="5"/>
  <c r="H10" i="8"/>
  <c r="E77" i="6" l="1"/>
  <c r="H5" i="6"/>
  <c r="H77" i="6" s="1"/>
  <c r="H37" i="5"/>
</calcChain>
</file>

<file path=xl/sharedStrings.xml><?xml version="1.0" encoding="utf-8"?>
<sst xmlns="http://schemas.openxmlformats.org/spreadsheetml/2006/main" count="240" uniqueCount="179">
  <si>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</si>
  <si>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</si>
  <si>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</si>
  <si>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</si>
  <si>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</si>
  <si>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</si>
  <si>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</si>
  <si>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</si>
  <si>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</si>
  <si>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</si>
  <si>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</si>
  <si>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</si>
  <si>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</si>
  <si>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</si>
  <si>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</si>
  <si>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</si>
  <si>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</si>
  <si>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</si>
  <si>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</si>
  <si>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</si>
  <si>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</si>
  <si>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</si>
  <si>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</si>
  <si>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</si>
  <si>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</si>
  <si>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</si>
  <si>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</si>
  <si>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</si>
  <si>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</si>
  <si>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</si>
  <si>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</si>
  <si>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</si>
  <si>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</si>
  <si>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</si>
  <si>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</si>
  <si>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</si>
  <si>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</si>
  <si>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</si>
  <si>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</si>
  <si>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</si>
  <si>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</si>
  <si>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</si>
  <si>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</si>
  <si>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</si>
  <si>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</si>
  <si>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</si>
  <si>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</si>
  <si>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</si>
  <si>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</si>
  <si>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</si>
  <si>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</si>
  <si>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</si>
  <si>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</si>
  <si>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</si>
  <si>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</si>
  <si>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</si>
  <si>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</si>
  <si>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</si>
  <si>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</si>
  <si>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</si>
  <si>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</si>
  <si>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</si>
  <si>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</si>
  <si>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</si>
  <si>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</si>
  <si>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</si>
  <si>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</si>
  <si>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</si>
  <si>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</si>
  <si>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</si>
  <si>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</si>
  <si>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</si>
  <si>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</si>
  <si>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</si>
  <si>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</si>
  <si>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</si>
  <si>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</si>
  <si>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</si>
  <si>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</si>
  <si>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</si>
  <si>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</si>
  <si>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</si>
  <si>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</si>
  <si>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</si>
  <si>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</si>
  <si>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</si>
  <si>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</si>
  <si>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</si>
  <si>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</si>
  <si>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</si>
  <si>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</si>
  <si>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</si>
  <si>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</si>
  <si>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</si>
  <si>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</si>
  <si>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</si>
  <si>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</si>
  <si>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</si>
  <si>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</si>
  <si>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</si>
  <si>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</si>
  <si>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</si>
  <si>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</si>
  <si>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</si>
  <si>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</si>
  <si>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</si>
  <si>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</si>
  <si>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</si>
  <si>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</si>
  <si>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</si>
  <si>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</si>
  <si>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</si>
  <si>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</si>
  <si>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</si>
  <si>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</si>
  <si>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</si>
  <si>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</si>
  <si>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</si>
  <si>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</si>
  <si>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</si>
  <si>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</si>
  <si>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</si>
  <si>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</si>
  <si>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</si>
  <si>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</si>
  <si>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</si>
  <si>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</si>
  <si>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</si>
  <si>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</si>
  <si>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</si>
  <si>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Romita, Gto.
Estado Analítico del Ejercicio del Presupuesto de Egresos
Clasificación por Objeto del Gasto (Capítulo y Concepto)
Del 1 de Enero al 30 de Septiembre de 2023</t>
  </si>
  <si>
    <t>Municipio de Romita, Gto.
Estado Analítico del Ejercicio del Presupuesto de Egresos
Clasificación Económica (por Tipo de Gasto)
Del 1 de Enero al 30 de Septiembre de 2023</t>
  </si>
  <si>
    <t>31111M25001000</t>
  </si>
  <si>
    <t>31111M25002000 31111M25001000</t>
  </si>
  <si>
    <t>31111M25002010 31111M25002000 31111M2500</t>
  </si>
  <si>
    <t>31111M25002020 31111M25002010 31111M2500</t>
  </si>
  <si>
    <t>31111M25002030 31111M25002020 31111M2500</t>
  </si>
  <si>
    <t>31111M25003000 31111M25002030 31111M2500</t>
  </si>
  <si>
    <t>31111M25004000 31111M25003000 31111M2500</t>
  </si>
  <si>
    <t>31111M25004010 31111M25004000 31111M2500</t>
  </si>
  <si>
    <t>31111M25004020 31111M25004010 31111M2500</t>
  </si>
  <si>
    <t>31111M25004030 31111M25004020 31111M2500</t>
  </si>
  <si>
    <t>31111M25004040 31111M25004030 31111M2500</t>
  </si>
  <si>
    <t>31111M25005000 31111M25004040 31111M2500</t>
  </si>
  <si>
    <t>31111M25005010 31111M25005000 31111M2500</t>
  </si>
  <si>
    <t>31111M25005020 31111M25005010 31111M2500</t>
  </si>
  <si>
    <t>31111M25005030 31111M25005020 31111M2500</t>
  </si>
  <si>
    <t>31111M25005040 31111M25005030 31111M2500</t>
  </si>
  <si>
    <t>31111M25005050 31111M25005040 31111M2500</t>
  </si>
  <si>
    <t>31111M25005060 31111M25005050 31111M2500</t>
  </si>
  <si>
    <t>31111M25005070 31111M25005060 31111M2500</t>
  </si>
  <si>
    <t>31111M25006000 31111M25005070 31111M2500</t>
  </si>
  <si>
    <t>31111M25006010 31111M25006000 31111M2500</t>
  </si>
  <si>
    <t>31111M25006020 31111M25006010 31111M2500</t>
  </si>
  <si>
    <t>31111M25006030 31111M25006020 31111M2500</t>
  </si>
  <si>
    <t>31111M25006040 31111M25006030 31111M2500</t>
  </si>
  <si>
    <t>31111M25006050 31111M25006040 31111M2500</t>
  </si>
  <si>
    <t>31111M25006060 31111M25006050 31111M2500</t>
  </si>
  <si>
    <t>31111M25006070 31111M25006060 31111M2500</t>
  </si>
  <si>
    <t>31111M25007000 31111M25006070 31111M2500</t>
  </si>
  <si>
    <t>31111M25007010 31111M25007000 31111M2500</t>
  </si>
  <si>
    <t>31111M25007020 31111M25007010 31111M2500</t>
  </si>
  <si>
    <t>31111M25008000 31111M25007020 31111M2500</t>
  </si>
  <si>
    <t>31111M25008010 31111M25008000 31111M2500</t>
  </si>
  <si>
    <t>31111M25009000 31111M25008010 31111M2500</t>
  </si>
  <si>
    <t>31111M25010000 31111M25009000 31111M2500</t>
  </si>
  <si>
    <t>31111M25010010 31111M25010000 31111M2500</t>
  </si>
  <si>
    <t>31111M25011000 31111M25010010 31111M2501</t>
  </si>
  <si>
    <t>31111M25012000 31111M25011000 31111M2501</t>
  </si>
  <si>
    <t>31111M25012010 31111M25012000 31111M2501</t>
  </si>
  <si>
    <t>31111M25014000 31111M25012010 31111M2501</t>
  </si>
  <si>
    <t>31111M25015000 31111M25014000 31111M2501</t>
  </si>
  <si>
    <t>31111M25016000 31111M25015000 31111M2501</t>
  </si>
  <si>
    <t>31111M25016010 31111M25016000 31111M2501</t>
  </si>
  <si>
    <t>31111M25090010 31111M25016010 31111M2501</t>
  </si>
  <si>
    <t>31111M25013000 31111M25090010 31111M2501</t>
  </si>
  <si>
    <t>Municipio de Romita, Gto.
Estado Analítico del Ejercicio del Presupuesto de Egresos
Clasificación Administrativa
Del 1 de Enero al 30 de Septiembre de 2023</t>
  </si>
  <si>
    <t>Municipio de Romita, Gto.
Estado Analítico del Ejercicio del Presupuesto de Egresos
Clasificación Administrativa (Sector Paraestatal)
Del 1 de Enero al 30 de Septiembre de 2023</t>
  </si>
  <si>
    <t>Municipio de Romita, Gto.
Estado Analítico del Ejercicio del Presupuesto de Egresos
Clasificación Funcional (Finalidad y Función)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</si>
</sst>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102498156.73</v>
      </c>
      <c r="D5" s="34">
        <f>SUM(D6:D12)</f>
        <v>-133516.95999999996</v>
      </c>
      <c r="E5" s="34">
        <f>C5+D5</f>
        <v>102364639.77000001</v>
      </c>
      <c r="F5" s="34">
        <f>SUM(F6:F12)</f>
        <v>53927369.990000002</v>
      </c>
      <c r="G5" s="34">
        <f>SUM(G6:G12)</f>
        <v>86523828.24000001</v>
      </c>
      <c r="H5" s="34">
        <f>E5-F5</f>
        <v>48437269.780000009</v>
      </c>
    </row>
    <row r="6" spans="1:8" x14ac:dyDescent="0.2">
      <c r="A6" s="28">
        <v>1100</v>
      </c>
      <c r="B6" s="10" t="s">
        <v>68</v>
      </c>
      <c r="C6" s="12">
        <v>46007325.200000003</v>
      </c>
      <c r="D6" s="12">
        <v>-2959605.11</v>
      </c>
      <c r="E6" s="12">
        <f t="shared" ref="E6:E69" si="0">C6+D6</f>
        <v>43047720.090000004</v>
      </c>
      <c r="F6" s="12">
        <v>23084907.190000001</v>
      </c>
      <c r="G6" s="12">
        <v>34736632.82</v>
      </c>
      <c r="H6" s="12">
        <f t="shared" ref="H6:H69" si="1">E6-F6</f>
        <v>19962812.900000002</v>
      </c>
    </row>
    <row r="7" spans="1:8" x14ac:dyDescent="0.2">
      <c r="A7" s="28">
        <v>1200</v>
      </c>
      <c r="B7" s="10" t="s">
        <v>69</v>
      </c>
      <c r="C7" s="12">
        <v>10557828.130000001</v>
      </c>
      <c r="D7" s="12">
        <v>2294858.7999999998</v>
      </c>
      <c r="E7" s="12">
        <f t="shared" si="0"/>
        <v>12852686.93</v>
      </c>
      <c r="F7" s="12">
        <v>6934321.8899999997</v>
      </c>
      <c r="G7" s="12">
        <v>10346911.07</v>
      </c>
      <c r="H7" s="12">
        <f t="shared" si="1"/>
        <v>5918365.04</v>
      </c>
    </row>
    <row r="8" spans="1:8" x14ac:dyDescent="0.2">
      <c r="A8" s="28">
        <v>1300</v>
      </c>
      <c r="B8" s="10" t="s">
        <v>70</v>
      </c>
      <c r="C8" s="12">
        <v>10911006.85</v>
      </c>
      <c r="D8" s="12">
        <v>-4889684.33</v>
      </c>
      <c r="E8" s="12">
        <f t="shared" si="0"/>
        <v>6021322.5199999996</v>
      </c>
      <c r="F8" s="12">
        <v>1022548.13</v>
      </c>
      <c r="G8" s="12">
        <v>1742947.93</v>
      </c>
      <c r="H8" s="12">
        <f t="shared" si="1"/>
        <v>4998774.3899999997</v>
      </c>
    </row>
    <row r="9" spans="1:8" x14ac:dyDescent="0.2">
      <c r="A9" s="28">
        <v>1400</v>
      </c>
      <c r="B9" s="10" t="s">
        <v>34</v>
      </c>
      <c r="C9" s="12">
        <v>7402469.8200000003</v>
      </c>
      <c r="D9" s="12">
        <v>-1555064.8</v>
      </c>
      <c r="E9" s="12">
        <f t="shared" si="0"/>
        <v>5847405.0200000005</v>
      </c>
      <c r="F9" s="12">
        <v>2857443.06</v>
      </c>
      <c r="G9" s="12">
        <v>4775876.9000000004</v>
      </c>
      <c r="H9" s="12">
        <f t="shared" si="1"/>
        <v>2989961.9600000004</v>
      </c>
    </row>
    <row r="10" spans="1:8" x14ac:dyDescent="0.2">
      <c r="A10" s="28">
        <v>1500</v>
      </c>
      <c r="B10" s="10" t="s">
        <v>71</v>
      </c>
      <c r="C10" s="12">
        <v>27369526.73</v>
      </c>
      <c r="D10" s="12">
        <v>6725978.4800000004</v>
      </c>
      <c r="E10" s="12">
        <f t="shared" si="0"/>
        <v>34095505.210000001</v>
      </c>
      <c r="F10" s="12">
        <v>20028149.719999999</v>
      </c>
      <c r="G10" s="12">
        <v>34921459.520000003</v>
      </c>
      <c r="H10" s="12">
        <f t="shared" si="1"/>
        <v>14067355.490000002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250000</v>
      </c>
      <c r="E11" s="12">
        <f t="shared" si="0"/>
        <v>250000</v>
      </c>
      <c r="F11" s="12">
        <v>0</v>
      </c>
      <c r="G11" s="12">
        <v>0</v>
      </c>
      <c r="H11" s="12">
        <f t="shared" si="1"/>
        <v>250000</v>
      </c>
    </row>
    <row r="12" spans="1:8" x14ac:dyDescent="0.2">
      <c r="A12" s="28">
        <v>1700</v>
      </c>
      <c r="B12" s="10" t="s">
        <v>72</v>
      </c>
      <c r="C12" s="12">
        <v>250000</v>
      </c>
      <c r="D12" s="12">
        <v>0</v>
      </c>
      <c r="E12" s="12">
        <f t="shared" si="0"/>
        <v>250000</v>
      </c>
      <c r="F12" s="12">
        <v>0</v>
      </c>
      <c r="G12" s="12">
        <v>0</v>
      </c>
      <c r="H12" s="12">
        <f t="shared" si="1"/>
        <v>250000</v>
      </c>
    </row>
    <row r="13" spans="1:8" x14ac:dyDescent="0.2">
      <c r="A13" s="29" t="s">
        <v>60</v>
      </c>
      <c r="B13" s="6"/>
      <c r="C13" s="35">
        <f>SUM(C14:C22)</f>
        <v>14152012.59</v>
      </c>
      <c r="D13" s="35">
        <f>SUM(D14:D22)</f>
        <v>13104923.75</v>
      </c>
      <c r="E13" s="35">
        <f t="shared" si="0"/>
        <v>27256936.34</v>
      </c>
      <c r="F13" s="35">
        <f>SUM(F14:F22)</f>
        <v>18130652.23</v>
      </c>
      <c r="G13" s="35">
        <f>SUM(G14:G22)</f>
        <v>22860954.359999999</v>
      </c>
      <c r="H13" s="35">
        <f t="shared" si="1"/>
        <v>9126284.1099999994</v>
      </c>
    </row>
    <row r="14" spans="1:8" x14ac:dyDescent="0.2">
      <c r="A14" s="28">
        <v>2100</v>
      </c>
      <c r="B14" s="10" t="s">
        <v>73</v>
      </c>
      <c r="C14" s="12">
        <v>2287656</v>
      </c>
      <c r="D14" s="12">
        <v>3172207.65</v>
      </c>
      <c r="E14" s="12">
        <f t="shared" si="0"/>
        <v>5459863.6500000004</v>
      </c>
      <c r="F14" s="12">
        <v>4019117.3</v>
      </c>
      <c r="G14" s="12">
        <v>5179603.91</v>
      </c>
      <c r="H14" s="12">
        <f t="shared" si="1"/>
        <v>1440746.3500000006</v>
      </c>
    </row>
    <row r="15" spans="1:8" x14ac:dyDescent="0.2">
      <c r="A15" s="28">
        <v>2200</v>
      </c>
      <c r="B15" s="10" t="s">
        <v>74</v>
      </c>
      <c r="C15" s="12">
        <v>695100</v>
      </c>
      <c r="D15" s="12">
        <v>1281407.49</v>
      </c>
      <c r="E15" s="12">
        <f t="shared" si="0"/>
        <v>1976507.49</v>
      </c>
      <c r="F15" s="12">
        <v>1353542.09</v>
      </c>
      <c r="G15" s="12">
        <v>1631922.3</v>
      </c>
      <c r="H15" s="12">
        <f t="shared" si="1"/>
        <v>622965.39999999991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3955332.29</v>
      </c>
      <c r="D17" s="12">
        <v>-940982.93</v>
      </c>
      <c r="E17" s="12">
        <f t="shared" si="0"/>
        <v>3014349.36</v>
      </c>
      <c r="F17" s="12">
        <v>2718852.38</v>
      </c>
      <c r="G17" s="12">
        <v>2822962.39</v>
      </c>
      <c r="H17" s="12">
        <f t="shared" si="1"/>
        <v>295496.98</v>
      </c>
    </row>
    <row r="18" spans="1:8" x14ac:dyDescent="0.2">
      <c r="A18" s="28">
        <v>2500</v>
      </c>
      <c r="B18" s="10" t="s">
        <v>77</v>
      </c>
      <c r="C18" s="12">
        <v>225000</v>
      </c>
      <c r="D18" s="12">
        <v>46791.67</v>
      </c>
      <c r="E18" s="12">
        <f t="shared" si="0"/>
        <v>271791.67</v>
      </c>
      <c r="F18" s="12">
        <v>233603.05</v>
      </c>
      <c r="G18" s="12">
        <v>237791.67</v>
      </c>
      <c r="H18" s="12">
        <f t="shared" si="1"/>
        <v>38188.619999999995</v>
      </c>
    </row>
    <row r="19" spans="1:8" x14ac:dyDescent="0.2">
      <c r="A19" s="28">
        <v>2600</v>
      </c>
      <c r="B19" s="10" t="s">
        <v>78</v>
      </c>
      <c r="C19" s="12">
        <v>3115822.55</v>
      </c>
      <c r="D19" s="12">
        <v>9679407.6500000004</v>
      </c>
      <c r="E19" s="12">
        <f t="shared" si="0"/>
        <v>12795230.199999999</v>
      </c>
      <c r="F19" s="12">
        <v>7073555.5</v>
      </c>
      <c r="G19" s="12">
        <v>9676580.2300000004</v>
      </c>
      <c r="H19" s="12">
        <f t="shared" si="1"/>
        <v>5721674.6999999993</v>
      </c>
    </row>
    <row r="20" spans="1:8" x14ac:dyDescent="0.2">
      <c r="A20" s="28">
        <v>2700</v>
      </c>
      <c r="B20" s="10" t="s">
        <v>79</v>
      </c>
      <c r="C20" s="12">
        <v>1058000</v>
      </c>
      <c r="D20" s="12">
        <v>-394843</v>
      </c>
      <c r="E20" s="12">
        <f t="shared" si="0"/>
        <v>663157</v>
      </c>
      <c r="F20" s="12">
        <v>606033.62</v>
      </c>
      <c r="G20" s="12">
        <v>606033.62</v>
      </c>
      <c r="H20" s="12">
        <f t="shared" si="1"/>
        <v>57123.380000000005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2815101.75</v>
      </c>
      <c r="D22" s="12">
        <v>260935.22</v>
      </c>
      <c r="E22" s="12">
        <f t="shared" si="0"/>
        <v>3076036.97</v>
      </c>
      <c r="F22" s="12">
        <v>2125948.29</v>
      </c>
      <c r="G22" s="12">
        <v>2706060.24</v>
      </c>
      <c r="H22" s="12">
        <f t="shared" si="1"/>
        <v>950088.68000000017</v>
      </c>
    </row>
    <row r="23" spans="1:8" x14ac:dyDescent="0.2">
      <c r="A23" s="29" t="s">
        <v>61</v>
      </c>
      <c r="B23" s="6"/>
      <c r="C23" s="35">
        <f>SUM(C24:C32)</f>
        <v>20119431.66</v>
      </c>
      <c r="D23" s="35">
        <f>SUM(D24:D32)</f>
        <v>14949380.65</v>
      </c>
      <c r="E23" s="35">
        <f t="shared" si="0"/>
        <v>35068812.310000002</v>
      </c>
      <c r="F23" s="35">
        <f>SUM(F24:F32)</f>
        <v>19238535.289999999</v>
      </c>
      <c r="G23" s="35">
        <f>SUM(G24:G32)</f>
        <v>26602990.219999999</v>
      </c>
      <c r="H23" s="35">
        <f t="shared" si="1"/>
        <v>15830277.020000003</v>
      </c>
    </row>
    <row r="24" spans="1:8" x14ac:dyDescent="0.2">
      <c r="A24" s="28">
        <v>3100</v>
      </c>
      <c r="B24" s="10" t="s">
        <v>82</v>
      </c>
      <c r="C24" s="12">
        <v>1863100</v>
      </c>
      <c r="D24" s="12">
        <v>3906834.09</v>
      </c>
      <c r="E24" s="12">
        <f t="shared" si="0"/>
        <v>5769934.0899999999</v>
      </c>
      <c r="F24" s="12">
        <v>3465986.01</v>
      </c>
      <c r="G24" s="12">
        <v>5026526.62</v>
      </c>
      <c r="H24" s="12">
        <f t="shared" si="1"/>
        <v>2303948.08</v>
      </c>
    </row>
    <row r="25" spans="1:8" x14ac:dyDescent="0.2">
      <c r="A25" s="28">
        <v>3200</v>
      </c>
      <c r="B25" s="10" t="s">
        <v>83</v>
      </c>
      <c r="C25" s="12">
        <v>1400000</v>
      </c>
      <c r="D25" s="12">
        <v>930707.99</v>
      </c>
      <c r="E25" s="12">
        <f t="shared" si="0"/>
        <v>2330707.9900000002</v>
      </c>
      <c r="F25" s="12">
        <v>1804615.98</v>
      </c>
      <c r="G25" s="12">
        <v>1981102.98</v>
      </c>
      <c r="H25" s="12">
        <f t="shared" si="1"/>
        <v>526092.01000000024</v>
      </c>
    </row>
    <row r="26" spans="1:8" x14ac:dyDescent="0.2">
      <c r="A26" s="28">
        <v>3300</v>
      </c>
      <c r="B26" s="10" t="s">
        <v>84</v>
      </c>
      <c r="C26" s="12">
        <v>1472000</v>
      </c>
      <c r="D26" s="12">
        <v>4956764.82</v>
      </c>
      <c r="E26" s="12">
        <f t="shared" si="0"/>
        <v>6428764.8200000003</v>
      </c>
      <c r="F26" s="12">
        <v>1521883.33</v>
      </c>
      <c r="G26" s="12">
        <v>2949054.01</v>
      </c>
      <c r="H26" s="12">
        <f t="shared" si="1"/>
        <v>4906881.49</v>
      </c>
    </row>
    <row r="27" spans="1:8" x14ac:dyDescent="0.2">
      <c r="A27" s="28">
        <v>3400</v>
      </c>
      <c r="B27" s="10" t="s">
        <v>85</v>
      </c>
      <c r="C27" s="12">
        <v>464900</v>
      </c>
      <c r="D27" s="12">
        <v>21222.07</v>
      </c>
      <c r="E27" s="12">
        <f t="shared" si="0"/>
        <v>486122.07</v>
      </c>
      <c r="F27" s="12">
        <v>276873.07</v>
      </c>
      <c r="G27" s="12">
        <v>289010.21999999997</v>
      </c>
      <c r="H27" s="12">
        <f t="shared" si="1"/>
        <v>209249</v>
      </c>
    </row>
    <row r="28" spans="1:8" x14ac:dyDescent="0.2">
      <c r="A28" s="28">
        <v>3500</v>
      </c>
      <c r="B28" s="10" t="s">
        <v>86</v>
      </c>
      <c r="C28" s="12">
        <v>7817850</v>
      </c>
      <c r="D28" s="12">
        <v>2502058.84</v>
      </c>
      <c r="E28" s="12">
        <f t="shared" si="0"/>
        <v>10319908.84</v>
      </c>
      <c r="F28" s="12">
        <v>7074269.1799999997</v>
      </c>
      <c r="G28" s="12">
        <v>9682003.6899999995</v>
      </c>
      <c r="H28" s="12">
        <f t="shared" si="1"/>
        <v>3245639.66</v>
      </c>
    </row>
    <row r="29" spans="1:8" x14ac:dyDescent="0.2">
      <c r="A29" s="28">
        <v>3600</v>
      </c>
      <c r="B29" s="10" t="s">
        <v>87</v>
      </c>
      <c r="C29" s="12">
        <v>1420000</v>
      </c>
      <c r="D29" s="12">
        <v>1200000</v>
      </c>
      <c r="E29" s="12">
        <f t="shared" si="0"/>
        <v>2620000</v>
      </c>
      <c r="F29" s="12">
        <v>1072883.6599999999</v>
      </c>
      <c r="G29" s="12">
        <v>1824003.69</v>
      </c>
      <c r="H29" s="12">
        <f t="shared" si="1"/>
        <v>1547116.34</v>
      </c>
    </row>
    <row r="30" spans="1:8" x14ac:dyDescent="0.2">
      <c r="A30" s="28">
        <v>3700</v>
      </c>
      <c r="B30" s="10" t="s">
        <v>88</v>
      </c>
      <c r="C30" s="12">
        <v>267000</v>
      </c>
      <c r="D30" s="12">
        <v>353500</v>
      </c>
      <c r="E30" s="12">
        <f t="shared" si="0"/>
        <v>620500</v>
      </c>
      <c r="F30" s="12">
        <v>432145.78</v>
      </c>
      <c r="G30" s="12">
        <v>529574.52</v>
      </c>
      <c r="H30" s="12">
        <f t="shared" si="1"/>
        <v>188354.21999999997</v>
      </c>
    </row>
    <row r="31" spans="1:8" x14ac:dyDescent="0.2">
      <c r="A31" s="28">
        <v>3800</v>
      </c>
      <c r="B31" s="10" t="s">
        <v>89</v>
      </c>
      <c r="C31" s="12">
        <v>3531000</v>
      </c>
      <c r="D31" s="12">
        <v>1545082.5</v>
      </c>
      <c r="E31" s="12">
        <f t="shared" si="0"/>
        <v>5076082.5</v>
      </c>
      <c r="F31" s="12">
        <v>2376297.79</v>
      </c>
      <c r="G31" s="12">
        <v>3101154</v>
      </c>
      <c r="H31" s="12">
        <f t="shared" si="1"/>
        <v>2699784.71</v>
      </c>
    </row>
    <row r="32" spans="1:8" x14ac:dyDescent="0.2">
      <c r="A32" s="28">
        <v>3900</v>
      </c>
      <c r="B32" s="10" t="s">
        <v>18</v>
      </c>
      <c r="C32" s="12">
        <v>1883581.66</v>
      </c>
      <c r="D32" s="12">
        <v>-466789.66</v>
      </c>
      <c r="E32" s="12">
        <f t="shared" si="0"/>
        <v>1416792</v>
      </c>
      <c r="F32" s="12">
        <v>1213580.49</v>
      </c>
      <c r="G32" s="12">
        <v>1220560.49</v>
      </c>
      <c r="H32" s="12">
        <f t="shared" si="1"/>
        <v>203211.51</v>
      </c>
    </row>
    <row r="33" spans="1:8" x14ac:dyDescent="0.2">
      <c r="A33" s="29" t="s">
        <v>62</v>
      </c>
      <c r="B33" s="6"/>
      <c r="C33" s="35">
        <f>SUM(C34:C42)</f>
        <v>19262500</v>
      </c>
      <c r="D33" s="35">
        <f>SUM(D34:D42)</f>
        <v>28847110.420000002</v>
      </c>
      <c r="E33" s="35">
        <f t="shared" si="0"/>
        <v>48109610.420000002</v>
      </c>
      <c r="F33" s="35">
        <f>SUM(F34:F42)</f>
        <v>22863905</v>
      </c>
      <c r="G33" s="35">
        <f>SUM(G34:G42)</f>
        <v>32019452.23</v>
      </c>
      <c r="H33" s="35">
        <f t="shared" si="1"/>
        <v>25245705.420000002</v>
      </c>
    </row>
    <row r="34" spans="1:8" x14ac:dyDescent="0.2">
      <c r="A34" s="28">
        <v>4100</v>
      </c>
      <c r="B34" s="10" t="s">
        <v>90</v>
      </c>
      <c r="C34" s="12">
        <v>11902500</v>
      </c>
      <c r="D34" s="12">
        <v>0</v>
      </c>
      <c r="E34" s="12">
        <f t="shared" si="0"/>
        <v>11902500</v>
      </c>
      <c r="F34" s="12">
        <v>5951250</v>
      </c>
      <c r="G34" s="12">
        <v>8926875</v>
      </c>
      <c r="H34" s="12">
        <f t="shared" si="1"/>
        <v>5951250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7360000</v>
      </c>
      <c r="D37" s="12">
        <v>28847110.420000002</v>
      </c>
      <c r="E37" s="12">
        <f t="shared" si="0"/>
        <v>36207110.420000002</v>
      </c>
      <c r="F37" s="12">
        <v>16912655</v>
      </c>
      <c r="G37" s="12">
        <v>23092577.23</v>
      </c>
      <c r="H37" s="12">
        <f t="shared" si="1"/>
        <v>19294455.420000002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4831000</v>
      </c>
      <c r="D43" s="35">
        <f>SUM(D44:D52)</f>
        <v>1834010.29</v>
      </c>
      <c r="E43" s="35">
        <f t="shared" si="0"/>
        <v>6665010.29</v>
      </c>
      <c r="F43" s="35">
        <f>SUM(F44:F52)</f>
        <v>6342404.8399999999</v>
      </c>
      <c r="G43" s="35">
        <f>SUM(G44:G52)</f>
        <v>6342404.8399999999</v>
      </c>
      <c r="H43" s="35">
        <f t="shared" si="1"/>
        <v>322605.45000000019</v>
      </c>
    </row>
    <row r="44" spans="1:8" x14ac:dyDescent="0.2">
      <c r="A44" s="28">
        <v>5100</v>
      </c>
      <c r="B44" s="10" t="s">
        <v>97</v>
      </c>
      <c r="C44" s="12">
        <v>308000</v>
      </c>
      <c r="D44" s="12">
        <v>40429.269999999997</v>
      </c>
      <c r="E44" s="12">
        <f t="shared" si="0"/>
        <v>348429.27</v>
      </c>
      <c r="F44" s="12">
        <v>70313.7</v>
      </c>
      <c r="G44" s="12">
        <v>70313.7</v>
      </c>
      <c r="H44" s="12">
        <f t="shared" si="1"/>
        <v>278115.57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4000000</v>
      </c>
      <c r="D47" s="12">
        <v>810590.02</v>
      </c>
      <c r="E47" s="12">
        <f t="shared" si="0"/>
        <v>4810590.0199999996</v>
      </c>
      <c r="F47" s="12">
        <v>4810590.0199999996</v>
      </c>
      <c r="G47" s="12">
        <v>4810590.0199999996</v>
      </c>
      <c r="H47" s="12">
        <f t="shared" si="1"/>
        <v>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523000</v>
      </c>
      <c r="D49" s="12">
        <v>982991</v>
      </c>
      <c r="E49" s="12">
        <f t="shared" si="0"/>
        <v>1505991</v>
      </c>
      <c r="F49" s="12">
        <v>1461501.12</v>
      </c>
      <c r="G49" s="12">
        <v>1461501.12</v>
      </c>
      <c r="H49" s="12">
        <f t="shared" si="1"/>
        <v>44489.879999999888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41821277.799999997</v>
      </c>
      <c r="D53" s="35">
        <f>SUM(D54:D56)</f>
        <v>25071493.030000001</v>
      </c>
      <c r="E53" s="35">
        <f t="shared" si="0"/>
        <v>66892770.829999998</v>
      </c>
      <c r="F53" s="35">
        <f>SUM(F54:F56)</f>
        <v>9405677.2100000009</v>
      </c>
      <c r="G53" s="35">
        <f>SUM(G54:G56)</f>
        <v>31964756.359999999</v>
      </c>
      <c r="H53" s="35">
        <f t="shared" si="1"/>
        <v>57487093.619999997</v>
      </c>
    </row>
    <row r="54" spans="1:8" x14ac:dyDescent="0.2">
      <c r="A54" s="28">
        <v>6100</v>
      </c>
      <c r="B54" s="10" t="s">
        <v>106</v>
      </c>
      <c r="C54" s="12">
        <v>41821277.799999997</v>
      </c>
      <c r="D54" s="12">
        <v>25071493.030000001</v>
      </c>
      <c r="E54" s="12">
        <f t="shared" si="0"/>
        <v>66892770.829999998</v>
      </c>
      <c r="F54" s="12">
        <v>9405677.2100000009</v>
      </c>
      <c r="G54" s="12">
        <v>31964756.359999999</v>
      </c>
      <c r="H54" s="12">
        <f t="shared" si="1"/>
        <v>57487093.619999997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300000</v>
      </c>
      <c r="D65" s="35">
        <f>SUM(D66:D68)</f>
        <v>664999.99</v>
      </c>
      <c r="E65" s="35">
        <f t="shared" si="0"/>
        <v>964999.99</v>
      </c>
      <c r="F65" s="35">
        <f>SUM(F66:F68)</f>
        <v>654999.98</v>
      </c>
      <c r="G65" s="35">
        <f>SUM(G66:G68)</f>
        <v>814999.88</v>
      </c>
      <c r="H65" s="35">
        <f t="shared" si="1"/>
        <v>310000.01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300000</v>
      </c>
      <c r="D68" s="12">
        <v>664999.99</v>
      </c>
      <c r="E68" s="12">
        <f t="shared" si="0"/>
        <v>964999.99</v>
      </c>
      <c r="F68" s="12">
        <v>654999.98</v>
      </c>
      <c r="G68" s="12">
        <v>814999.88</v>
      </c>
      <c r="H68" s="12">
        <f t="shared" si="1"/>
        <v>310000.01</v>
      </c>
    </row>
    <row r="69" spans="1:8" x14ac:dyDescent="0.2">
      <c r="A69" s="29" t="s">
        <v>67</v>
      </c>
      <c r="B69" s="6"/>
      <c r="C69" s="35">
        <f>SUM(C70:C76)</f>
        <v>5780000</v>
      </c>
      <c r="D69" s="35">
        <f>SUM(D70:D76)</f>
        <v>54000</v>
      </c>
      <c r="E69" s="35">
        <f t="shared" si="0"/>
        <v>5834000</v>
      </c>
      <c r="F69" s="35">
        <f>SUM(F70:F76)</f>
        <v>2895777.48</v>
      </c>
      <c r="G69" s="35">
        <f>SUM(G70:G76)</f>
        <v>4414203.7200000007</v>
      </c>
      <c r="H69" s="35">
        <f t="shared" si="1"/>
        <v>2938222.52</v>
      </c>
    </row>
    <row r="70" spans="1:8" x14ac:dyDescent="0.2">
      <c r="A70" s="28">
        <v>9100</v>
      </c>
      <c r="B70" s="10" t="s">
        <v>116</v>
      </c>
      <c r="C70" s="12">
        <v>5500000</v>
      </c>
      <c r="D70" s="12">
        <v>0</v>
      </c>
      <c r="E70" s="12">
        <f t="shared" ref="E70:E76" si="2">C70+D70</f>
        <v>5500000</v>
      </c>
      <c r="F70" s="12">
        <v>2749999.98</v>
      </c>
      <c r="G70" s="12">
        <v>4124999.97</v>
      </c>
      <c r="H70" s="12">
        <f t="shared" ref="H70:H76" si="3">E70-F70</f>
        <v>2750000.02</v>
      </c>
    </row>
    <row r="71" spans="1:8" x14ac:dyDescent="0.2">
      <c r="A71" s="28">
        <v>9200</v>
      </c>
      <c r="B71" s="10" t="s">
        <v>117</v>
      </c>
      <c r="C71" s="12">
        <v>280000</v>
      </c>
      <c r="D71" s="12">
        <v>54000</v>
      </c>
      <c r="E71" s="12">
        <f t="shared" si="2"/>
        <v>334000</v>
      </c>
      <c r="F71" s="12">
        <v>145777.5</v>
      </c>
      <c r="G71" s="12">
        <v>289203.75</v>
      </c>
      <c r="H71" s="12">
        <f t="shared" si="3"/>
        <v>188222.5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208764378.78000003</v>
      </c>
      <c r="D77" s="37">
        <f t="shared" si="4"/>
        <v>84392401.170000002</v>
      </c>
      <c r="E77" s="37">
        <f t="shared" si="4"/>
        <v>293156779.95000005</v>
      </c>
      <c r="F77" s="37">
        <f t="shared" si="4"/>
        <v>133459322.02000001</v>
      </c>
      <c r="G77" s="37">
        <f t="shared" si="4"/>
        <v>211543589.84999999</v>
      </c>
      <c r="H77" s="37">
        <f t="shared" si="4"/>
        <v>159697457.93000001</v>
      </c>
    </row>
    <row r="79" spans="1:8" x14ac:dyDescent="0.2">
      <c r="A79" s="1" t="s">
        <v>127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156312100.97999999</v>
      </c>
      <c r="D5" s="38">
        <v>56821897.859999999</v>
      </c>
      <c r="E5" s="38">
        <f>C5+D5</f>
        <v>213133998.83999997</v>
      </c>
      <c r="F5" s="38">
        <v>114306240.01000001</v>
      </c>
      <c r="G5" s="38">
        <v>168296428.80000001</v>
      </c>
      <c r="H5" s="38">
        <f>E5-F5</f>
        <v>98827758.829999968</v>
      </c>
    </row>
    <row r="6" spans="1:8" x14ac:dyDescent="0.2">
      <c r="A6" s="5"/>
      <c r="B6" s="13" t="s">
        <v>1</v>
      </c>
      <c r="C6" s="38">
        <v>46952277.799999997</v>
      </c>
      <c r="D6" s="38">
        <v>27570503.309999999</v>
      </c>
      <c r="E6" s="38">
        <f>C6+D6</f>
        <v>74522781.109999999</v>
      </c>
      <c r="F6" s="38">
        <v>16403082.029999999</v>
      </c>
      <c r="G6" s="38">
        <v>39122161.079999998</v>
      </c>
      <c r="H6" s="38">
        <f>E6-F6</f>
        <v>58119699.079999998</v>
      </c>
    </row>
    <row r="7" spans="1:8" x14ac:dyDescent="0.2">
      <c r="A7" s="5"/>
      <c r="B7" s="13" t="s">
        <v>2</v>
      </c>
      <c r="C7" s="38">
        <v>5500000</v>
      </c>
      <c r="D7" s="38">
        <v>0</v>
      </c>
      <c r="E7" s="38">
        <f>C7+D7</f>
        <v>5500000</v>
      </c>
      <c r="F7" s="38">
        <v>2749999.98</v>
      </c>
      <c r="G7" s="38">
        <v>4124999.97</v>
      </c>
      <c r="H7" s="38">
        <f>E7-F7</f>
        <v>2750000.02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208764378.77999997</v>
      </c>
      <c r="D10" s="37">
        <f t="shared" si="0"/>
        <v>84392401.170000002</v>
      </c>
      <c r="E10" s="37">
        <f t="shared" si="0"/>
        <v>293156779.94999999</v>
      </c>
      <c r="F10" s="37">
        <f t="shared" si="0"/>
        <v>133459322.02000001</v>
      </c>
      <c r="G10" s="37">
        <f t="shared" si="0"/>
        <v>211543589.84999999</v>
      </c>
      <c r="H10" s="37">
        <f t="shared" si="0"/>
        <v>159697457.92999998</v>
      </c>
    </row>
    <row r="12" spans="1:8" x14ac:dyDescent="0.2">
      <c r="A12" s="1" t="s">
        <v>127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topLeftCell="A13" workbookViewId="0">
      <selection activeCell="A49" sqref="A49:J49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176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132</v>
      </c>
      <c r="C6" s="12">
        <v>1296289.19</v>
      </c>
      <c r="D6" s="12">
        <v>434913.82</v>
      </c>
      <c r="E6" s="12">
        <f>C6+D6</f>
        <v>1731203.01</v>
      </c>
      <c r="F6" s="12">
        <v>699642.05</v>
      </c>
      <c r="G6" s="12">
        <v>1036571.83</v>
      </c>
      <c r="H6" s="12">
        <f>E6-F6</f>
        <v>1031560.96</v>
      </c>
    </row>
    <row r="7" spans="1:8" x14ac:dyDescent="0.2">
      <c r="A7" s="4"/>
      <c r="B7" s="15" t="s">
        <v>133</v>
      </c>
      <c r="C7" s="12">
        <v>884751.62</v>
      </c>
      <c r="D7" s="12">
        <v>53861</v>
      </c>
      <c r="E7" s="12">
        <f t="shared" ref="E7:E12" si="0">C7+D7</f>
        <v>938612.62</v>
      </c>
      <c r="F7" s="12">
        <v>393919.81</v>
      </c>
      <c r="G7" s="12">
        <v>609457.81000000006</v>
      </c>
      <c r="H7" s="12">
        <f t="shared" ref="H7:H12" si="1">E7-F7</f>
        <v>544692.81000000006</v>
      </c>
    </row>
    <row r="8" spans="1:8" x14ac:dyDescent="0.2">
      <c r="A8" s="4"/>
      <c r="B8" s="15" t="s">
        <v>134</v>
      </c>
      <c r="C8" s="12">
        <v>356429.81</v>
      </c>
      <c r="D8" s="12">
        <v>0</v>
      </c>
      <c r="E8" s="12">
        <f t="shared" si="0"/>
        <v>356429.81</v>
      </c>
      <c r="F8" s="12">
        <v>95522.69</v>
      </c>
      <c r="G8" s="12">
        <v>150349.88</v>
      </c>
      <c r="H8" s="12">
        <f t="shared" si="1"/>
        <v>260907.12</v>
      </c>
    </row>
    <row r="9" spans="1:8" x14ac:dyDescent="0.2">
      <c r="A9" s="4"/>
      <c r="B9" s="15" t="s">
        <v>135</v>
      </c>
      <c r="C9" s="12">
        <v>1130449.21</v>
      </c>
      <c r="D9" s="12">
        <v>34350</v>
      </c>
      <c r="E9" s="12">
        <f t="shared" si="0"/>
        <v>1164799.21</v>
      </c>
      <c r="F9" s="12">
        <v>427225.46</v>
      </c>
      <c r="G9" s="12">
        <v>587937.80000000005</v>
      </c>
      <c r="H9" s="12">
        <f t="shared" si="1"/>
        <v>737573.75</v>
      </c>
    </row>
    <row r="10" spans="1:8" x14ac:dyDescent="0.2">
      <c r="A10" s="4"/>
      <c r="B10" s="15" t="s">
        <v>136</v>
      </c>
      <c r="C10" s="12">
        <v>586534.47</v>
      </c>
      <c r="D10" s="12">
        <v>750</v>
      </c>
      <c r="E10" s="12">
        <f t="shared" si="0"/>
        <v>587284.47</v>
      </c>
      <c r="F10" s="12">
        <v>196612.72</v>
      </c>
      <c r="G10" s="12">
        <v>309573.34000000003</v>
      </c>
      <c r="H10" s="12">
        <f t="shared" si="1"/>
        <v>390671.75</v>
      </c>
    </row>
    <row r="11" spans="1:8" x14ac:dyDescent="0.2">
      <c r="A11" s="4"/>
      <c r="B11" s="15" t="s">
        <v>137</v>
      </c>
      <c r="C11" s="12">
        <v>7033131.6699999999</v>
      </c>
      <c r="D11" s="12">
        <v>1421486.0800000001</v>
      </c>
      <c r="E11" s="12">
        <f t="shared" si="0"/>
        <v>8454617.75</v>
      </c>
      <c r="F11" s="12">
        <v>3265884.38</v>
      </c>
      <c r="G11" s="12">
        <v>5037050.96</v>
      </c>
      <c r="H11" s="12">
        <f t="shared" si="1"/>
        <v>5188733.37</v>
      </c>
    </row>
    <row r="12" spans="1:8" x14ac:dyDescent="0.2">
      <c r="A12" s="4"/>
      <c r="B12" s="15" t="s">
        <v>138</v>
      </c>
      <c r="C12" s="12">
        <v>17851619.5</v>
      </c>
      <c r="D12" s="12">
        <v>10872792.710000001</v>
      </c>
      <c r="E12" s="12">
        <f t="shared" si="0"/>
        <v>28724412.210000001</v>
      </c>
      <c r="F12" s="12">
        <v>17272647.09</v>
      </c>
      <c r="G12" s="12">
        <v>24048967.940000001</v>
      </c>
      <c r="H12" s="12">
        <f t="shared" si="1"/>
        <v>11451765.120000001</v>
      </c>
    </row>
    <row r="13" spans="1:8" x14ac:dyDescent="0.2">
      <c r="A13" s="4"/>
      <c r="B13" s="15" t="s">
        <v>139</v>
      </c>
      <c r="C13" s="12">
        <v>2056407.32</v>
      </c>
      <c r="D13" s="12">
        <v>44064.6</v>
      </c>
      <c r="E13" s="12">
        <f t="shared" ref="E13" si="2">C13+D13</f>
        <v>2100471.92</v>
      </c>
      <c r="F13" s="12">
        <v>1008916.79</v>
      </c>
      <c r="G13" s="12">
        <v>1509066.99</v>
      </c>
      <c r="H13" s="12">
        <f t="shared" ref="H13" si="3">E13-F13</f>
        <v>1091555.1299999999</v>
      </c>
    </row>
    <row r="14" spans="1:8" x14ac:dyDescent="0.2">
      <c r="A14" s="4"/>
      <c r="B14" s="15" t="s">
        <v>140</v>
      </c>
      <c r="C14" s="12">
        <v>3449837.57</v>
      </c>
      <c r="D14" s="12">
        <v>9148542.7100000009</v>
      </c>
      <c r="E14" s="12">
        <f t="shared" ref="E14" si="4">C14+D14</f>
        <v>12598380.280000001</v>
      </c>
      <c r="F14" s="12">
        <v>8639042.0199999996</v>
      </c>
      <c r="G14" s="12">
        <v>11184638.460000001</v>
      </c>
      <c r="H14" s="12">
        <f t="shared" ref="H14" si="5">E14-F14</f>
        <v>3959338.2600000016</v>
      </c>
    </row>
    <row r="15" spans="1:8" x14ac:dyDescent="0.2">
      <c r="A15" s="4"/>
      <c r="B15" s="15" t="s">
        <v>141</v>
      </c>
      <c r="C15" s="12">
        <v>12099535.65</v>
      </c>
      <c r="D15" s="12">
        <v>2420787.5099999998</v>
      </c>
      <c r="E15" s="12">
        <f t="shared" ref="E15" si="6">C15+D15</f>
        <v>14520323.16</v>
      </c>
      <c r="F15" s="12">
        <v>6797041.0999999996</v>
      </c>
      <c r="G15" s="12">
        <v>9345754.9399999995</v>
      </c>
      <c r="H15" s="12">
        <f t="shared" ref="H15" si="7">E15-F15</f>
        <v>7723282.0600000005</v>
      </c>
    </row>
    <row r="16" spans="1:8" x14ac:dyDescent="0.2">
      <c r="A16" s="4"/>
      <c r="B16" s="15" t="s">
        <v>142</v>
      </c>
      <c r="C16" s="12">
        <v>2248000</v>
      </c>
      <c r="D16" s="12">
        <v>671000</v>
      </c>
      <c r="E16" s="12">
        <f t="shared" ref="E16" si="8">C16+D16</f>
        <v>2919000</v>
      </c>
      <c r="F16" s="12">
        <v>1519776.96</v>
      </c>
      <c r="G16" s="12">
        <v>2149851.25</v>
      </c>
      <c r="H16" s="12">
        <f t="shared" ref="H16" si="9">E16-F16</f>
        <v>1399223.04</v>
      </c>
    </row>
    <row r="17" spans="1:8" x14ac:dyDescent="0.2">
      <c r="A17" s="4"/>
      <c r="B17" s="15" t="s">
        <v>143</v>
      </c>
      <c r="C17" s="12">
        <v>2235177.69</v>
      </c>
      <c r="D17" s="12">
        <v>30200.05</v>
      </c>
      <c r="E17" s="12">
        <f t="shared" ref="E17" si="10">C17+D17</f>
        <v>2265377.7399999998</v>
      </c>
      <c r="F17" s="12">
        <v>915699.64</v>
      </c>
      <c r="G17" s="12">
        <v>1435148.53</v>
      </c>
      <c r="H17" s="12">
        <f t="shared" ref="H17" si="11">E17-F17</f>
        <v>1349678.0999999996</v>
      </c>
    </row>
    <row r="18" spans="1:8" x14ac:dyDescent="0.2">
      <c r="A18" s="4"/>
      <c r="B18" s="15" t="s">
        <v>144</v>
      </c>
      <c r="C18" s="12">
        <v>10904464.09</v>
      </c>
      <c r="D18" s="12">
        <v>6687964.9699999997</v>
      </c>
      <c r="E18" s="12">
        <f t="shared" ref="E18" si="12">C18+D18</f>
        <v>17592429.059999999</v>
      </c>
      <c r="F18" s="12">
        <v>11155866.439999999</v>
      </c>
      <c r="G18" s="12">
        <v>21705795.77</v>
      </c>
      <c r="H18" s="12">
        <f t="shared" ref="H18" si="13">E18-F18</f>
        <v>6436562.6199999992</v>
      </c>
    </row>
    <row r="19" spans="1:8" x14ac:dyDescent="0.2">
      <c r="A19" s="4"/>
      <c r="B19" s="15" t="s">
        <v>145</v>
      </c>
      <c r="C19" s="12">
        <v>1781975.85</v>
      </c>
      <c r="D19" s="12">
        <v>2202000</v>
      </c>
      <c r="E19" s="12">
        <f t="shared" ref="E19" si="14">C19+D19</f>
        <v>3983975.85</v>
      </c>
      <c r="F19" s="12">
        <v>2241043.44</v>
      </c>
      <c r="G19" s="12">
        <v>2948015.75</v>
      </c>
      <c r="H19" s="12">
        <f t="shared" ref="H19" si="15">E19-F19</f>
        <v>1742932.4100000001</v>
      </c>
    </row>
    <row r="20" spans="1:8" x14ac:dyDescent="0.2">
      <c r="A20" s="4"/>
      <c r="B20" s="15" t="s">
        <v>146</v>
      </c>
      <c r="C20" s="12">
        <v>171336.7</v>
      </c>
      <c r="D20" s="12">
        <v>10000</v>
      </c>
      <c r="E20" s="12">
        <f t="shared" ref="E20" si="16">C20+D20</f>
        <v>181336.7</v>
      </c>
      <c r="F20" s="12">
        <v>76887.02</v>
      </c>
      <c r="G20" s="12">
        <v>121264.4</v>
      </c>
      <c r="H20" s="12">
        <f t="shared" ref="H20" si="17">E20-F20</f>
        <v>104449.68000000001</v>
      </c>
    </row>
    <row r="21" spans="1:8" x14ac:dyDescent="0.2">
      <c r="A21" s="4"/>
      <c r="B21" s="15" t="s">
        <v>147</v>
      </c>
      <c r="C21" s="12">
        <v>211682.4</v>
      </c>
      <c r="D21" s="12">
        <v>6000</v>
      </c>
      <c r="E21" s="12">
        <f t="shared" ref="E21" si="18">C21+D21</f>
        <v>217682.4</v>
      </c>
      <c r="F21" s="12">
        <v>95772.69</v>
      </c>
      <c r="G21" s="12">
        <v>148046.13</v>
      </c>
      <c r="H21" s="12">
        <f t="shared" ref="H21" si="19">E21-F21</f>
        <v>121909.70999999999</v>
      </c>
    </row>
    <row r="22" spans="1:8" x14ac:dyDescent="0.2">
      <c r="A22" s="4"/>
      <c r="B22" s="15" t="s">
        <v>148</v>
      </c>
      <c r="C22" s="12">
        <v>4784273.42</v>
      </c>
      <c r="D22" s="12">
        <v>-2535724.29</v>
      </c>
      <c r="E22" s="12">
        <f t="shared" ref="E22" si="20">C22+D22</f>
        <v>2248549.13</v>
      </c>
      <c r="F22" s="12">
        <v>1540451.49</v>
      </c>
      <c r="G22" s="12">
        <v>2069724.9</v>
      </c>
      <c r="H22" s="12">
        <f t="shared" ref="H22" si="21">E22-F22</f>
        <v>708097.6399999999</v>
      </c>
    </row>
    <row r="23" spans="1:8" x14ac:dyDescent="0.2">
      <c r="A23" s="4"/>
      <c r="B23" s="15" t="s">
        <v>149</v>
      </c>
      <c r="C23" s="12">
        <v>700578.93</v>
      </c>
      <c r="D23" s="12">
        <v>52709.27</v>
      </c>
      <c r="E23" s="12">
        <f t="shared" ref="E23" si="22">C23+D23</f>
        <v>753288.20000000007</v>
      </c>
      <c r="F23" s="12">
        <v>378477.09</v>
      </c>
      <c r="G23" s="12">
        <v>552668.31999999995</v>
      </c>
      <c r="H23" s="12">
        <f t="shared" ref="H23" si="23">E23-F23</f>
        <v>374811.11000000004</v>
      </c>
    </row>
    <row r="24" spans="1:8" x14ac:dyDescent="0.2">
      <c r="A24" s="4"/>
      <c r="B24" s="15" t="s">
        <v>150</v>
      </c>
      <c r="C24" s="12">
        <v>282747.40999999997</v>
      </c>
      <c r="D24" s="12">
        <v>-100000</v>
      </c>
      <c r="E24" s="12">
        <f t="shared" ref="E24" si="24">C24+D24</f>
        <v>182747.40999999997</v>
      </c>
      <c r="F24" s="12">
        <v>70554.59</v>
      </c>
      <c r="G24" s="12">
        <v>111265.89</v>
      </c>
      <c r="H24" s="12">
        <f t="shared" ref="H24" si="25">E24-F24</f>
        <v>112192.81999999998</v>
      </c>
    </row>
    <row r="25" spans="1:8" x14ac:dyDescent="0.2">
      <c r="A25" s="4"/>
      <c r="B25" s="15" t="s">
        <v>151</v>
      </c>
      <c r="C25" s="12">
        <v>14146757.91</v>
      </c>
      <c r="D25" s="12">
        <v>-1618375.46</v>
      </c>
      <c r="E25" s="12">
        <f t="shared" ref="E25" si="26">C25+D25</f>
        <v>12528382.449999999</v>
      </c>
      <c r="F25" s="12">
        <v>8709962.1199999992</v>
      </c>
      <c r="G25" s="12">
        <v>12048834.33</v>
      </c>
      <c r="H25" s="12">
        <f t="shared" ref="H25" si="27">E25-F25</f>
        <v>3818420.33</v>
      </c>
    </row>
    <row r="26" spans="1:8" x14ac:dyDescent="0.2">
      <c r="A26" s="4"/>
      <c r="B26" s="15" t="s">
        <v>152</v>
      </c>
      <c r="C26" s="12">
        <v>2075000</v>
      </c>
      <c r="D26" s="12">
        <v>978806.46</v>
      </c>
      <c r="E26" s="12">
        <f t="shared" ref="E26" si="28">C26+D26</f>
        <v>3053806.46</v>
      </c>
      <c r="F26" s="12">
        <v>2763775.4</v>
      </c>
      <c r="G26" s="12">
        <v>2903549.36</v>
      </c>
      <c r="H26" s="12">
        <f t="shared" ref="H26" si="29">E26-F26</f>
        <v>290031.06000000006</v>
      </c>
    </row>
    <row r="27" spans="1:8" x14ac:dyDescent="0.2">
      <c r="A27" s="4"/>
      <c r="B27" s="15" t="s">
        <v>153</v>
      </c>
      <c r="C27" s="12">
        <v>202747.41</v>
      </c>
      <c r="D27" s="12">
        <v>109850</v>
      </c>
      <c r="E27" s="12">
        <f t="shared" ref="E27" si="30">C27+D27</f>
        <v>312597.41000000003</v>
      </c>
      <c r="F27" s="12">
        <v>181634.58</v>
      </c>
      <c r="G27" s="12">
        <v>243242.67</v>
      </c>
      <c r="H27" s="12">
        <f t="shared" ref="H27" si="31">E27-F27</f>
        <v>130962.83000000005</v>
      </c>
    </row>
    <row r="28" spans="1:8" x14ac:dyDescent="0.2">
      <c r="A28" s="4"/>
      <c r="B28" s="15" t="s">
        <v>154</v>
      </c>
      <c r="C28" s="12">
        <v>1532000</v>
      </c>
      <c r="D28" s="12">
        <v>-686220.09</v>
      </c>
      <c r="E28" s="12">
        <f t="shared" ref="E28" si="32">C28+D28</f>
        <v>845779.91</v>
      </c>
      <c r="F28" s="12">
        <v>759121.47</v>
      </c>
      <c r="G28" s="12">
        <v>779721.47</v>
      </c>
      <c r="H28" s="12">
        <f t="shared" ref="H28" si="33">E28-F28</f>
        <v>86658.440000000061</v>
      </c>
    </row>
    <row r="29" spans="1:8" x14ac:dyDescent="0.2">
      <c r="A29" s="4"/>
      <c r="B29" s="15" t="s">
        <v>155</v>
      </c>
      <c r="C29" s="12">
        <v>1985000</v>
      </c>
      <c r="D29" s="12">
        <v>1728737.97</v>
      </c>
      <c r="E29" s="12">
        <f t="shared" ref="E29" si="34">C29+D29</f>
        <v>3713737.9699999997</v>
      </c>
      <c r="F29" s="12">
        <v>2405453</v>
      </c>
      <c r="G29" s="12">
        <v>3460433.13</v>
      </c>
      <c r="H29" s="12">
        <f t="shared" ref="H29" si="35">E29-F29</f>
        <v>1308284.9699999997</v>
      </c>
    </row>
    <row r="30" spans="1:8" x14ac:dyDescent="0.2">
      <c r="A30" s="4"/>
      <c r="B30" s="15" t="s">
        <v>156</v>
      </c>
      <c r="C30" s="12">
        <v>5169001.75</v>
      </c>
      <c r="D30" s="12">
        <v>4705764.82</v>
      </c>
      <c r="E30" s="12">
        <f t="shared" ref="E30" si="36">C30+D30</f>
        <v>9874766.5700000003</v>
      </c>
      <c r="F30" s="12">
        <v>8609034.0999999996</v>
      </c>
      <c r="G30" s="12">
        <v>9310842.5099999998</v>
      </c>
      <c r="H30" s="12">
        <f t="shared" ref="H30" si="37">E30-F30</f>
        <v>1265732.4700000007</v>
      </c>
    </row>
    <row r="31" spans="1:8" x14ac:dyDescent="0.2">
      <c r="A31" s="4"/>
      <c r="B31" s="15" t="s">
        <v>157</v>
      </c>
      <c r="C31" s="12">
        <v>887243.9</v>
      </c>
      <c r="D31" s="12">
        <v>215440.29</v>
      </c>
      <c r="E31" s="12">
        <f t="shared" ref="E31" si="38">C31+D31</f>
        <v>1102684.19</v>
      </c>
      <c r="F31" s="12">
        <v>782797.04</v>
      </c>
      <c r="G31" s="12">
        <v>1086786.08</v>
      </c>
      <c r="H31" s="12">
        <f t="shared" ref="H31" si="39">E31-F31</f>
        <v>319887.14999999991</v>
      </c>
    </row>
    <row r="32" spans="1:8" x14ac:dyDescent="0.2">
      <c r="A32" s="4"/>
      <c r="B32" s="15" t="s">
        <v>158</v>
      </c>
      <c r="C32" s="12">
        <v>4259200.18</v>
      </c>
      <c r="D32" s="12">
        <v>-2349555.59</v>
      </c>
      <c r="E32" s="12">
        <f t="shared" ref="E32" si="40">C32+D32</f>
        <v>1909644.5899999999</v>
      </c>
      <c r="F32" s="12">
        <v>1549565.38</v>
      </c>
      <c r="G32" s="12">
        <v>1909644.59</v>
      </c>
      <c r="H32" s="12">
        <f t="shared" ref="H32" si="41">E32-F32</f>
        <v>360079.20999999996</v>
      </c>
    </row>
    <row r="33" spans="1:8" x14ac:dyDescent="0.2">
      <c r="A33" s="4"/>
      <c r="B33" s="15" t="s">
        <v>159</v>
      </c>
      <c r="C33" s="12">
        <v>1798123.22</v>
      </c>
      <c r="D33" s="12">
        <v>189178.48</v>
      </c>
      <c r="E33" s="12">
        <f t="shared" ref="E33" si="42">C33+D33</f>
        <v>1987301.7</v>
      </c>
      <c r="F33" s="12">
        <v>539079.06999999995</v>
      </c>
      <c r="G33" s="12">
        <v>722049.6</v>
      </c>
      <c r="H33" s="12">
        <f t="shared" ref="H33" si="43">E33-F33</f>
        <v>1448222.63</v>
      </c>
    </row>
    <row r="34" spans="1:8" x14ac:dyDescent="0.2">
      <c r="A34" s="4"/>
      <c r="B34" s="15" t="s">
        <v>160</v>
      </c>
      <c r="C34" s="12">
        <v>306170.64</v>
      </c>
      <c r="D34" s="12">
        <v>301300</v>
      </c>
      <c r="E34" s="12">
        <f t="shared" ref="E34" si="44">C34+D34</f>
        <v>607470.64</v>
      </c>
      <c r="F34" s="12">
        <v>174831.75</v>
      </c>
      <c r="G34" s="12">
        <v>240381.15</v>
      </c>
      <c r="H34" s="12">
        <f t="shared" ref="H34" si="45">E34-F34</f>
        <v>432638.89</v>
      </c>
    </row>
    <row r="35" spans="1:8" x14ac:dyDescent="0.2">
      <c r="A35" s="4"/>
      <c r="B35" s="15" t="s">
        <v>161</v>
      </c>
      <c r="C35" s="12">
        <v>432970.85</v>
      </c>
      <c r="D35" s="12">
        <v>35300</v>
      </c>
      <c r="E35" s="12">
        <f t="shared" ref="E35" si="46">C35+D35</f>
        <v>468270.85</v>
      </c>
      <c r="F35" s="12">
        <v>85407.2</v>
      </c>
      <c r="G35" s="12">
        <v>114168.05</v>
      </c>
      <c r="H35" s="12">
        <f t="shared" ref="H35" si="47">E35-F35</f>
        <v>382863.64999999997</v>
      </c>
    </row>
    <row r="36" spans="1:8" x14ac:dyDescent="0.2">
      <c r="A36" s="4"/>
      <c r="B36" s="15" t="s">
        <v>162</v>
      </c>
      <c r="C36" s="12">
        <v>1945554.59</v>
      </c>
      <c r="D36" s="12">
        <v>9429188.4100000001</v>
      </c>
      <c r="E36" s="12">
        <f t="shared" ref="E36" si="48">C36+D36</f>
        <v>11374743</v>
      </c>
      <c r="F36" s="12">
        <v>6331848.7699999996</v>
      </c>
      <c r="G36" s="12">
        <v>8196217.9100000001</v>
      </c>
      <c r="H36" s="12">
        <f t="shared" ref="H36" si="49">E36-F36</f>
        <v>5042894.2300000004</v>
      </c>
    </row>
    <row r="37" spans="1:8" x14ac:dyDescent="0.2">
      <c r="A37" s="4"/>
      <c r="B37" s="15" t="s">
        <v>163</v>
      </c>
      <c r="C37" s="12">
        <v>1559854.0800000001</v>
      </c>
      <c r="D37" s="12">
        <v>62749.75</v>
      </c>
      <c r="E37" s="12">
        <f t="shared" ref="E37" si="50">C37+D37</f>
        <v>1622603.83</v>
      </c>
      <c r="F37" s="12">
        <v>728746.7</v>
      </c>
      <c r="G37" s="12">
        <v>1050836.54</v>
      </c>
      <c r="H37" s="12">
        <f t="shared" ref="H37" si="51">E37-F37</f>
        <v>893857.13000000012</v>
      </c>
    </row>
    <row r="38" spans="1:8" x14ac:dyDescent="0.2">
      <c r="A38" s="4"/>
      <c r="B38" s="15" t="s">
        <v>164</v>
      </c>
      <c r="C38" s="12">
        <v>2221844.2599999998</v>
      </c>
      <c r="D38" s="12">
        <v>238300</v>
      </c>
      <c r="E38" s="12">
        <f t="shared" ref="E38" si="52">C38+D38</f>
        <v>2460144.2599999998</v>
      </c>
      <c r="F38" s="12">
        <v>907709.38</v>
      </c>
      <c r="G38" s="12">
        <v>1306508.03</v>
      </c>
      <c r="H38" s="12">
        <f t="shared" ref="H38" si="53">E38-F38</f>
        <v>1552434.88</v>
      </c>
    </row>
    <row r="39" spans="1:8" x14ac:dyDescent="0.2">
      <c r="A39" s="4"/>
      <c r="B39" s="15" t="s">
        <v>165</v>
      </c>
      <c r="C39" s="12">
        <v>1907708.38</v>
      </c>
      <c r="D39" s="12">
        <v>619080</v>
      </c>
      <c r="E39" s="12">
        <f t="shared" ref="E39" si="54">C39+D39</f>
        <v>2526788.38</v>
      </c>
      <c r="F39" s="12">
        <v>1227361.99</v>
      </c>
      <c r="G39" s="12">
        <v>1685301.63</v>
      </c>
      <c r="H39" s="12">
        <f t="shared" ref="H39" si="55">E39-F39</f>
        <v>1299426.3899999999</v>
      </c>
    </row>
    <row r="40" spans="1:8" x14ac:dyDescent="0.2">
      <c r="A40" s="4"/>
      <c r="B40" s="15" t="s">
        <v>166</v>
      </c>
      <c r="C40" s="12">
        <v>994681.11</v>
      </c>
      <c r="D40" s="12">
        <v>491553.49</v>
      </c>
      <c r="E40" s="12">
        <f t="shared" ref="E40" si="56">C40+D40</f>
        <v>1486234.6</v>
      </c>
      <c r="F40" s="12">
        <v>251356.36</v>
      </c>
      <c r="G40" s="12">
        <v>1065230.6299999999</v>
      </c>
      <c r="H40" s="12">
        <f t="shared" ref="H40" si="57">E40-F40</f>
        <v>1234878.2400000002</v>
      </c>
    </row>
    <row r="41" spans="1:8" x14ac:dyDescent="0.2">
      <c r="A41" s="4"/>
      <c r="B41" s="15" t="s">
        <v>167</v>
      </c>
      <c r="C41" s="12">
        <v>2021462.39</v>
      </c>
      <c r="D41" s="12">
        <v>527373</v>
      </c>
      <c r="E41" s="12">
        <f t="shared" ref="E41" si="58">C41+D41</f>
        <v>2548835.3899999997</v>
      </c>
      <c r="F41" s="12">
        <v>1224331.1000000001</v>
      </c>
      <c r="G41" s="12">
        <v>1761549.2</v>
      </c>
      <c r="H41" s="12">
        <f t="shared" ref="H41" si="59">E41-F41</f>
        <v>1324504.2899999996</v>
      </c>
    </row>
    <row r="42" spans="1:8" x14ac:dyDescent="0.2">
      <c r="A42" s="4"/>
      <c r="B42" s="15" t="s">
        <v>168</v>
      </c>
      <c r="C42" s="12">
        <v>43563238.060000002</v>
      </c>
      <c r="D42" s="12">
        <v>31737475.059999999</v>
      </c>
      <c r="E42" s="12">
        <f t="shared" ref="E42" si="60">C42+D42</f>
        <v>75300713.120000005</v>
      </c>
      <c r="F42" s="12">
        <v>10619711.869999999</v>
      </c>
      <c r="G42" s="12">
        <v>36242179.670000002</v>
      </c>
      <c r="H42" s="12">
        <f t="shared" ref="H42" si="61">E42-F42</f>
        <v>64681001.250000007</v>
      </c>
    </row>
    <row r="43" spans="1:8" x14ac:dyDescent="0.2">
      <c r="A43" s="4"/>
      <c r="B43" s="15" t="s">
        <v>169</v>
      </c>
      <c r="C43" s="12">
        <v>304046.05</v>
      </c>
      <c r="D43" s="12">
        <v>48445.57</v>
      </c>
      <c r="E43" s="12">
        <f t="shared" ref="E43" si="62">C43+D43</f>
        <v>352491.62</v>
      </c>
      <c r="F43" s="12">
        <v>92952.7</v>
      </c>
      <c r="G43" s="12">
        <v>92952.7</v>
      </c>
      <c r="H43" s="12">
        <f t="shared" ref="H43" si="63">E43-F43</f>
        <v>259538.91999999998</v>
      </c>
    </row>
    <row r="44" spans="1:8" x14ac:dyDescent="0.2">
      <c r="A44" s="4"/>
      <c r="B44" s="15" t="s">
        <v>170</v>
      </c>
      <c r="C44" s="12">
        <v>3661518.93</v>
      </c>
      <c r="D44" s="12">
        <v>2247983.89</v>
      </c>
      <c r="E44" s="12">
        <f t="shared" ref="E44" si="64">C44+D44</f>
        <v>5909502.8200000003</v>
      </c>
      <c r="F44" s="12">
        <v>3484695.69</v>
      </c>
      <c r="G44" s="12">
        <v>3953186.37</v>
      </c>
      <c r="H44" s="12">
        <f t="shared" ref="H44" si="65">E44-F44</f>
        <v>2424807.1300000004</v>
      </c>
    </row>
    <row r="45" spans="1:8" x14ac:dyDescent="0.2">
      <c r="A45" s="4"/>
      <c r="B45" s="15" t="s">
        <v>171</v>
      </c>
      <c r="C45" s="12">
        <v>4202697.0199999996</v>
      </c>
      <c r="D45" s="12">
        <v>15241455.310000001</v>
      </c>
      <c r="E45" s="12">
        <f t="shared" ref="E45" si="66">C45+D45</f>
        <v>19444152.329999998</v>
      </c>
      <c r="F45" s="12">
        <v>8807769.0800000001</v>
      </c>
      <c r="G45" s="12">
        <v>12044867.289999999</v>
      </c>
      <c r="H45" s="12">
        <f t="shared" ref="H45" si="67">E45-F45</f>
        <v>10636383.249999998</v>
      </c>
    </row>
    <row r="46" spans="1:8" x14ac:dyDescent="0.2">
      <c r="A46" s="4"/>
      <c r="B46" s="15" t="s">
        <v>172</v>
      </c>
      <c r="C46" s="12">
        <v>22141026.25</v>
      </c>
      <c r="D46" s="12">
        <v>-5717967.0800000001</v>
      </c>
      <c r="E46" s="12">
        <f t="shared" ref="E46" si="68">C46+D46</f>
        <v>16423059.17</v>
      </c>
      <c r="F46" s="12">
        <v>8254146.8799999999</v>
      </c>
      <c r="G46" s="12">
        <v>14187483.99</v>
      </c>
      <c r="H46" s="12">
        <f t="shared" ref="H46" si="69">E46-F46</f>
        <v>8168912.29</v>
      </c>
    </row>
    <row r="47" spans="1:8" x14ac:dyDescent="0.2">
      <c r="A47" s="4"/>
      <c r="B47" s="15" t="s">
        <v>173</v>
      </c>
      <c r="C47" s="12">
        <v>9478809.3000000007</v>
      </c>
      <c r="D47" s="12">
        <v>-6595287.96</v>
      </c>
      <c r="E47" s="12">
        <f t="shared" ref="E47" si="70">C47+D47</f>
        <v>2883521.3400000008</v>
      </c>
      <c r="F47" s="12">
        <v>1841045.99</v>
      </c>
      <c r="G47" s="12">
        <v>2550765.17</v>
      </c>
      <c r="H47" s="12">
        <f t="shared" ref="H47" si="71">E47-F47</f>
        <v>1042475.3500000008</v>
      </c>
    </row>
    <row r="48" spans="1:8" x14ac:dyDescent="0.2">
      <c r="A48" s="4"/>
      <c r="B48" s="15" t="s">
        <v>174</v>
      </c>
      <c r="C48" s="12">
        <v>11902500</v>
      </c>
      <c r="D48" s="12">
        <v>0</v>
      </c>
      <c r="E48" s="12">
        <f t="shared" ref="E48" si="72">C48+D48</f>
        <v>11902500</v>
      </c>
      <c r="F48" s="12">
        <v>5951250</v>
      </c>
      <c r="G48" s="12">
        <v>8926875</v>
      </c>
      <c r="H48" s="12">
        <f t="shared" ref="H48" si="73">E48-F48</f>
        <v>5951250</v>
      </c>
    </row>
    <row r="49" spans="1:8" x14ac:dyDescent="0.2">
      <c r="A49" s="4"/>
      <c r="B49" s="15" t="s">
        <v>175</v>
      </c>
      <c r="C49" s="12">
        <v>0</v>
      </c>
      <c r="D49" s="12">
        <v>996126.42</v>
      </c>
      <c r="E49" s="12">
        <f t="shared" ref="E49" si="74">C49+D49</f>
        <v>996126.42</v>
      </c>
      <c r="F49" s="12">
        <v>384750.93</v>
      </c>
      <c r="G49" s="12">
        <v>598831.89</v>
      </c>
      <c r="H49" s="12">
        <f t="shared" ref="H49" si="75">E49-F49</f>
        <v>611375.49</v>
      </c>
    </row>
    <row r="50" spans="1:8" x14ac:dyDescent="0.2">
      <c r="A50" s="4"/>
      <c r="B50" s="15"/>
      <c r="C50" s="12"/>
      <c r="D50" s="12"/>
      <c r="E50" s="12"/>
      <c r="F50" s="12"/>
      <c r="G50" s="12"/>
      <c r="H50" s="12"/>
    </row>
    <row r="51" spans="1:8" x14ac:dyDescent="0.2">
      <c r="A51" s="17"/>
      <c r="B51" s="31" t="s">
        <v>51</v>
      </c>
      <c r="C51" s="40">
        <f t="shared" ref="C51:H51" si="76">SUM(C6:C50)</f>
        <v>208764378.78000006</v>
      </c>
      <c r="D51" s="40">
        <f t="shared" si="76"/>
        <v>84392401.170000002</v>
      </c>
      <c r="E51" s="40">
        <f t="shared" si="76"/>
        <v>293156779.94999993</v>
      </c>
      <c r="F51" s="40">
        <f t="shared" si="76"/>
        <v>133459322.01999998</v>
      </c>
      <c r="G51" s="40">
        <f t="shared" si="76"/>
        <v>211543589.84999996</v>
      </c>
      <c r="H51" s="40">
        <f t="shared" si="76"/>
        <v>159697457.92999998</v>
      </c>
    </row>
    <row r="54" spans="1:8" ht="45" customHeight="1" x14ac:dyDescent="0.2">
      <c r="A54" s="41" t="s">
        <v>126</v>
      </c>
      <c r="B54" s="42"/>
      <c r="C54" s="42"/>
      <c r="D54" s="42"/>
      <c r="E54" s="42"/>
      <c r="F54" s="42"/>
      <c r="G54" s="42"/>
      <c r="H54" s="43"/>
    </row>
    <row r="55" spans="1:8" x14ac:dyDescent="0.2">
      <c r="A55" s="46" t="s">
        <v>52</v>
      </c>
      <c r="B55" s="47"/>
      <c r="C55" s="41" t="s">
        <v>58</v>
      </c>
      <c r="D55" s="42"/>
      <c r="E55" s="42"/>
      <c r="F55" s="42"/>
      <c r="G55" s="43"/>
      <c r="H55" s="44" t="s">
        <v>57</v>
      </c>
    </row>
    <row r="56" spans="1:8" ht="22.5" x14ac:dyDescent="0.2">
      <c r="A56" s="48"/>
      <c r="B56" s="49"/>
      <c r="C56" s="8" t="s">
        <v>53</v>
      </c>
      <c r="D56" s="8" t="s">
        <v>123</v>
      </c>
      <c r="E56" s="8" t="s">
        <v>54</v>
      </c>
      <c r="F56" s="8" t="s">
        <v>55</v>
      </c>
      <c r="G56" s="8" t="s">
        <v>56</v>
      </c>
      <c r="H56" s="45"/>
    </row>
    <row r="57" spans="1:8" x14ac:dyDescent="0.2">
      <c r="A57" s="50"/>
      <c r="B57" s="51"/>
      <c r="C57" s="9">
        <v>1</v>
      </c>
      <c r="D57" s="9">
        <v>2</v>
      </c>
      <c r="E57" s="9" t="s">
        <v>124</v>
      </c>
      <c r="F57" s="9">
        <v>4</v>
      </c>
      <c r="G57" s="9">
        <v>5</v>
      </c>
      <c r="H57" s="9" t="s">
        <v>125</v>
      </c>
    </row>
    <row r="58" spans="1:8" x14ac:dyDescent="0.2">
      <c r="A58" s="4"/>
      <c r="B58" s="2" t="s">
        <v>8</v>
      </c>
      <c r="C58" s="12">
        <v>0</v>
      </c>
      <c r="D58" s="12">
        <v>0</v>
      </c>
      <c r="E58" s="12">
        <f>C58+D58</f>
        <v>0</v>
      </c>
      <c r="F58" s="12">
        <v>0</v>
      </c>
      <c r="G58" s="12">
        <v>0</v>
      </c>
      <c r="H58" s="12">
        <f>E58-F58</f>
        <v>0</v>
      </c>
    </row>
    <row r="59" spans="1:8" x14ac:dyDescent="0.2">
      <c r="A59" s="4"/>
      <c r="B59" s="2" t="s">
        <v>9</v>
      </c>
      <c r="C59" s="12">
        <v>0</v>
      </c>
      <c r="D59" s="12">
        <v>0</v>
      </c>
      <c r="E59" s="12">
        <f t="shared" ref="E59:E61" si="77">C59+D59</f>
        <v>0</v>
      </c>
      <c r="F59" s="12">
        <v>0</v>
      </c>
      <c r="G59" s="12">
        <v>0</v>
      </c>
      <c r="H59" s="12">
        <f t="shared" ref="H59:H61" si="78">E59-F59</f>
        <v>0</v>
      </c>
    </row>
    <row r="60" spans="1:8" x14ac:dyDescent="0.2">
      <c r="A60" s="4"/>
      <c r="B60" s="2" t="s">
        <v>10</v>
      </c>
      <c r="C60" s="12">
        <v>0</v>
      </c>
      <c r="D60" s="12">
        <v>0</v>
      </c>
      <c r="E60" s="12">
        <f t="shared" si="77"/>
        <v>0</v>
      </c>
      <c r="F60" s="12">
        <v>0</v>
      </c>
      <c r="G60" s="12">
        <v>0</v>
      </c>
      <c r="H60" s="12">
        <f t="shared" si="78"/>
        <v>0</v>
      </c>
    </row>
    <row r="61" spans="1:8" x14ac:dyDescent="0.2">
      <c r="A61" s="4"/>
      <c r="B61" s="2" t="s">
        <v>128</v>
      </c>
      <c r="C61" s="12">
        <v>0</v>
      </c>
      <c r="D61" s="12">
        <v>0</v>
      </c>
      <c r="E61" s="12">
        <f t="shared" si="77"/>
        <v>0</v>
      </c>
      <c r="F61" s="12">
        <v>0</v>
      </c>
      <c r="G61" s="12">
        <v>0</v>
      </c>
      <c r="H61" s="12">
        <f t="shared" si="78"/>
        <v>0</v>
      </c>
    </row>
    <row r="62" spans="1:8" x14ac:dyDescent="0.2">
      <c r="A62" s="17"/>
      <c r="B62" s="31" t="s">
        <v>51</v>
      </c>
      <c r="C62" s="40">
        <f t="shared" ref="C62:H62" si="79">SUM(C58:C61)</f>
        <v>0</v>
      </c>
      <c r="D62" s="40">
        <f t="shared" si="79"/>
        <v>0</v>
      </c>
      <c r="E62" s="40">
        <f t="shared" si="79"/>
        <v>0</v>
      </c>
      <c r="F62" s="40">
        <f t="shared" si="79"/>
        <v>0</v>
      </c>
      <c r="G62" s="40">
        <f t="shared" si="79"/>
        <v>0</v>
      </c>
      <c r="H62" s="40">
        <f t="shared" si="79"/>
        <v>0</v>
      </c>
    </row>
    <row r="65" spans="1:8" ht="45" customHeight="1" x14ac:dyDescent="0.2">
      <c r="A65" s="41" t="s">
        <v>177</v>
      </c>
      <c r="B65" s="42"/>
      <c r="C65" s="42"/>
      <c r="D65" s="42"/>
      <c r="E65" s="42"/>
      <c r="F65" s="42"/>
      <c r="G65" s="42"/>
      <c r="H65" s="43"/>
    </row>
    <row r="66" spans="1:8" x14ac:dyDescent="0.2">
      <c r="A66" s="46" t="s">
        <v>52</v>
      </c>
      <c r="B66" s="47"/>
      <c r="C66" s="41" t="s">
        <v>58</v>
      </c>
      <c r="D66" s="42"/>
      <c r="E66" s="42"/>
      <c r="F66" s="42"/>
      <c r="G66" s="43"/>
      <c r="H66" s="44" t="s">
        <v>57</v>
      </c>
    </row>
    <row r="67" spans="1:8" ht="22.5" x14ac:dyDescent="0.2">
      <c r="A67" s="48"/>
      <c r="B67" s="49"/>
      <c r="C67" s="8" t="s">
        <v>53</v>
      </c>
      <c r="D67" s="8" t="s">
        <v>123</v>
      </c>
      <c r="E67" s="8" t="s">
        <v>54</v>
      </c>
      <c r="F67" s="8" t="s">
        <v>55</v>
      </c>
      <c r="G67" s="8" t="s">
        <v>56</v>
      </c>
      <c r="H67" s="45"/>
    </row>
    <row r="68" spans="1:8" x14ac:dyDescent="0.2">
      <c r="A68" s="50"/>
      <c r="B68" s="51"/>
      <c r="C68" s="9">
        <v>1</v>
      </c>
      <c r="D68" s="9">
        <v>2</v>
      </c>
      <c r="E68" s="9" t="s">
        <v>124</v>
      </c>
      <c r="F68" s="9">
        <v>4</v>
      </c>
      <c r="G68" s="9">
        <v>5</v>
      </c>
      <c r="H68" s="9" t="s">
        <v>125</v>
      </c>
    </row>
    <row r="69" spans="1:8" x14ac:dyDescent="0.2">
      <c r="A69" s="4"/>
      <c r="B69" s="19" t="s">
        <v>12</v>
      </c>
      <c r="C69" s="12">
        <v>208764378.78</v>
      </c>
      <c r="D69" s="12">
        <v>84392401.170000002</v>
      </c>
      <c r="E69" s="12">
        <f t="shared" ref="E69:E75" si="80">C69+D69</f>
        <v>293156779.94999999</v>
      </c>
      <c r="F69" s="12">
        <v>133459322.02</v>
      </c>
      <c r="G69" s="12">
        <v>211543589.84999999</v>
      </c>
      <c r="H69" s="12">
        <f t="shared" ref="H69:H75" si="81">E69-F69</f>
        <v>159697457.93000001</v>
      </c>
    </row>
    <row r="70" spans="1:8" x14ac:dyDescent="0.2">
      <c r="A70" s="4"/>
      <c r="B70" s="19" t="s">
        <v>11</v>
      </c>
      <c r="C70" s="12">
        <v>0</v>
      </c>
      <c r="D70" s="12">
        <v>0</v>
      </c>
      <c r="E70" s="12">
        <f t="shared" si="80"/>
        <v>0</v>
      </c>
      <c r="F70" s="12">
        <v>0</v>
      </c>
      <c r="G70" s="12">
        <v>0</v>
      </c>
      <c r="H70" s="12">
        <f t="shared" si="81"/>
        <v>0</v>
      </c>
    </row>
    <row r="71" spans="1:8" x14ac:dyDescent="0.2">
      <c r="A71" s="4"/>
      <c r="B71" s="19" t="s">
        <v>13</v>
      </c>
      <c r="C71" s="12">
        <v>0</v>
      </c>
      <c r="D71" s="12">
        <v>0</v>
      </c>
      <c r="E71" s="12">
        <f t="shared" si="80"/>
        <v>0</v>
      </c>
      <c r="F71" s="12">
        <v>0</v>
      </c>
      <c r="G71" s="12">
        <v>0</v>
      </c>
      <c r="H71" s="12">
        <f t="shared" si="81"/>
        <v>0</v>
      </c>
    </row>
    <row r="72" spans="1:8" x14ac:dyDescent="0.2">
      <c r="A72" s="4"/>
      <c r="B72" s="19" t="s">
        <v>25</v>
      </c>
      <c r="C72" s="12">
        <v>0</v>
      </c>
      <c r="D72" s="12">
        <v>0</v>
      </c>
      <c r="E72" s="12">
        <f t="shared" si="80"/>
        <v>0</v>
      </c>
      <c r="F72" s="12">
        <v>0</v>
      </c>
      <c r="G72" s="12">
        <v>0</v>
      </c>
      <c r="H72" s="12">
        <f t="shared" si="81"/>
        <v>0</v>
      </c>
    </row>
    <row r="73" spans="1:8" ht="11.25" customHeight="1" x14ac:dyDescent="0.2">
      <c r="A73" s="4"/>
      <c r="B73" s="19" t="s">
        <v>26</v>
      </c>
      <c r="C73" s="12">
        <v>0</v>
      </c>
      <c r="D73" s="12">
        <v>0</v>
      </c>
      <c r="E73" s="12">
        <f t="shared" si="80"/>
        <v>0</v>
      </c>
      <c r="F73" s="12">
        <v>0</v>
      </c>
      <c r="G73" s="12">
        <v>0</v>
      </c>
      <c r="H73" s="12">
        <f t="shared" si="81"/>
        <v>0</v>
      </c>
    </row>
    <row r="74" spans="1:8" x14ac:dyDescent="0.2">
      <c r="A74" s="4"/>
      <c r="B74" s="19" t="s">
        <v>33</v>
      </c>
      <c r="C74" s="12">
        <v>0</v>
      </c>
      <c r="D74" s="12">
        <v>0</v>
      </c>
      <c r="E74" s="12">
        <f t="shared" si="80"/>
        <v>0</v>
      </c>
      <c r="F74" s="12">
        <v>0</v>
      </c>
      <c r="G74" s="12">
        <v>0</v>
      </c>
      <c r="H74" s="12">
        <f t="shared" si="81"/>
        <v>0</v>
      </c>
    </row>
    <row r="75" spans="1:8" x14ac:dyDescent="0.2">
      <c r="A75" s="4"/>
      <c r="B75" s="19" t="s">
        <v>14</v>
      </c>
      <c r="C75" s="12">
        <v>0</v>
      </c>
      <c r="D75" s="12">
        <v>0</v>
      </c>
      <c r="E75" s="12">
        <f t="shared" si="80"/>
        <v>0</v>
      </c>
      <c r="F75" s="12">
        <v>0</v>
      </c>
      <c r="G75" s="12">
        <v>0</v>
      </c>
      <c r="H75" s="12">
        <f t="shared" si="81"/>
        <v>0</v>
      </c>
    </row>
    <row r="76" spans="1:8" x14ac:dyDescent="0.2">
      <c r="A76" s="17"/>
      <c r="B76" s="31" t="s">
        <v>51</v>
      </c>
      <c r="C76" s="40">
        <f t="shared" ref="C76:H76" si="82">SUM(C69:C75)</f>
        <v>208764378.78</v>
      </c>
      <c r="D76" s="40">
        <f t="shared" si="82"/>
        <v>84392401.170000002</v>
      </c>
      <c r="E76" s="40">
        <f t="shared" si="82"/>
        <v>293156779.94999999</v>
      </c>
      <c r="F76" s="40">
        <f t="shared" si="82"/>
        <v>133459322.02</v>
      </c>
      <c r="G76" s="40">
        <f t="shared" si="82"/>
        <v>211543589.84999999</v>
      </c>
      <c r="H76" s="40">
        <f t="shared" si="82"/>
        <v>159697457.93000001</v>
      </c>
    </row>
    <row r="78" spans="1:8" x14ac:dyDescent="0.2">
      <c r="A78" s="1" t="s">
        <v>127</v>
      </c>
    </row>
  </sheetData>
  <sheetProtection formatCells="0" formatColumns="0" formatRows="0" insertRows="0" deleteRows="0" autoFilter="0"/>
  <mergeCells count="12">
    <mergeCell ref="A1:H1"/>
    <mergeCell ref="A2:B4"/>
    <mergeCell ref="A54:H54"/>
    <mergeCell ref="A55:B57"/>
    <mergeCell ref="C2:G2"/>
    <mergeCell ref="H2:H3"/>
    <mergeCell ref="A65:H65"/>
    <mergeCell ref="A66:B68"/>
    <mergeCell ref="C66:G66"/>
    <mergeCell ref="H66:H67"/>
    <mergeCell ref="C55:G55"/>
    <mergeCell ref="H55:H5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tabSelected="1" workbookViewId="0">
      <selection activeCell="C5" sqref="C5:H37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178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0</v>
      </c>
      <c r="D5" s="35">
        <f t="shared" si="0"/>
        <v>0</v>
      </c>
      <c r="E5" s="35">
        <f t="shared" si="0"/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129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0</v>
      </c>
      <c r="D14" s="35">
        <f t="shared" si="3"/>
        <v>0</v>
      </c>
      <c r="E14" s="35">
        <f t="shared" si="3"/>
        <v>0</v>
      </c>
      <c r="F14" s="35">
        <f t="shared" si="3"/>
        <v>0</v>
      </c>
      <c r="G14" s="35">
        <f t="shared" si="3"/>
        <v>0</v>
      </c>
      <c r="H14" s="35">
        <f t="shared" si="3"/>
        <v>0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0</v>
      </c>
      <c r="D37" s="40">
        <f t="shared" si="12"/>
        <v>0</v>
      </c>
      <c r="E37" s="40">
        <f t="shared" si="12"/>
        <v>0</v>
      </c>
      <c r="F37" s="40">
        <f t="shared" si="12"/>
        <v>0</v>
      </c>
      <c r="G37" s="40">
        <f t="shared" si="12"/>
        <v>0</v>
      </c>
      <c r="H37" s="40">
        <f t="shared" si="12"/>
        <v>0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127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2018-07-14T22:21:14Z</cp:lastPrinted>
  <dcterms:created xsi:type="dcterms:W3CDTF">2014-02-10T03:37:14Z</dcterms:created>
  <dcterms:modified xsi:type="dcterms:W3CDTF">2023-11-17T18:23:00Z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